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075" activeTab="2"/>
  </bookViews>
  <sheets>
    <sheet name="專業科目" sheetId="1" r:id="rId1"/>
    <sheet name="通識日四技(103後)" sheetId="2" r:id="rId2"/>
    <sheet name="103學分配當表" sheetId="3" r:id="rId3"/>
  </sheets>
  <definedNames>
    <definedName name="_xlnm.Print_Area" localSheetId="0">'專業科目'!$A$35:$W$59</definedName>
    <definedName name="_xlnm.Print_Titles" localSheetId="0">'專業科目'!$1:$3</definedName>
    <definedName name="_xlnm.Print_Titles" localSheetId="1">'通識日四技(103後)'!$1:$3</definedName>
  </definedNames>
  <calcPr fullCalcOnLoad="1"/>
</workbook>
</file>

<file path=xl/sharedStrings.xml><?xml version="1.0" encoding="utf-8"?>
<sst xmlns="http://schemas.openxmlformats.org/spreadsheetml/2006/main" count="366" uniqueCount="220">
  <si>
    <r>
      <rPr>
        <sz val="10"/>
        <rFont val="標楷體"/>
        <family val="4"/>
      </rPr>
      <t>一</t>
    </r>
    <r>
      <rPr>
        <sz val="10"/>
        <rFont val="Arial"/>
        <family val="2"/>
      </rPr>
      <t xml:space="preserve">    </t>
    </r>
    <r>
      <rPr>
        <sz val="10"/>
        <rFont val="標楷體"/>
        <family val="4"/>
      </rPr>
      <t>年</t>
    </r>
    <r>
      <rPr>
        <sz val="10"/>
        <rFont val="Arial"/>
        <family val="2"/>
      </rPr>
      <t xml:space="preserve">    </t>
    </r>
    <r>
      <rPr>
        <sz val="10"/>
        <rFont val="標楷體"/>
        <family val="4"/>
      </rPr>
      <t>級</t>
    </r>
  </si>
  <si>
    <t>1.請注意每學期開課數應符合學生最低修課學分下限。</t>
  </si>
  <si>
    <t>2.專業選修開課數請控管在畢業選修學分數1.5倍內。</t>
  </si>
  <si>
    <t>設計圖學</t>
  </si>
  <si>
    <t>校外實習</t>
  </si>
  <si>
    <r>
      <rPr>
        <sz val="6"/>
        <color indexed="8"/>
        <rFont val="標楷體"/>
        <family val="4"/>
      </rPr>
      <t>學年</t>
    </r>
  </si>
  <si>
    <r>
      <rPr>
        <sz val="9"/>
        <color indexed="8"/>
        <rFont val="標楷體"/>
        <family val="4"/>
      </rPr>
      <t>必選別</t>
    </r>
  </si>
  <si>
    <r>
      <rPr>
        <sz val="9"/>
        <color indexed="8"/>
        <rFont val="標楷體"/>
        <family val="4"/>
      </rPr>
      <t>一　　年　　級</t>
    </r>
  </si>
  <si>
    <r>
      <rPr>
        <sz val="9"/>
        <color indexed="8"/>
        <rFont val="標楷體"/>
        <family val="4"/>
      </rPr>
      <t>二　　年　　級</t>
    </r>
  </si>
  <si>
    <r>
      <rPr>
        <sz val="9"/>
        <color indexed="8"/>
        <rFont val="標楷體"/>
        <family val="4"/>
      </rPr>
      <t>三　　年　　級</t>
    </r>
  </si>
  <si>
    <r>
      <rPr>
        <sz val="9"/>
        <color indexed="8"/>
        <rFont val="標楷體"/>
        <family val="4"/>
      </rPr>
      <t>四　　年　　級</t>
    </r>
  </si>
  <si>
    <r>
      <rPr>
        <sz val="9"/>
        <color indexed="8"/>
        <rFont val="標楷體"/>
        <family val="4"/>
      </rPr>
      <t>總計</t>
    </r>
  </si>
  <si>
    <r>
      <rPr>
        <sz val="9"/>
        <color indexed="8"/>
        <rFont val="標楷體"/>
        <family val="4"/>
      </rPr>
      <t>類別</t>
    </r>
  </si>
  <si>
    <r>
      <rPr>
        <sz val="9"/>
        <color indexed="8"/>
        <rFont val="標楷體"/>
        <family val="4"/>
      </rPr>
      <t>科目名稱</t>
    </r>
  </si>
  <si>
    <r>
      <rPr>
        <sz val="9"/>
        <color indexed="8"/>
        <rFont val="標楷體"/>
        <family val="4"/>
      </rPr>
      <t>第一學期</t>
    </r>
  </si>
  <si>
    <r>
      <rPr>
        <sz val="9"/>
        <color indexed="8"/>
        <rFont val="標楷體"/>
        <family val="4"/>
      </rPr>
      <t>第二學期</t>
    </r>
  </si>
  <si>
    <r>
      <rPr>
        <sz val="9"/>
        <color indexed="8"/>
        <rFont val="標楷體"/>
        <family val="4"/>
      </rPr>
      <t>學分</t>
    </r>
  </si>
  <si>
    <r>
      <rPr>
        <sz val="9"/>
        <color indexed="8"/>
        <rFont val="標楷體"/>
        <family val="4"/>
      </rPr>
      <t>時數</t>
    </r>
  </si>
  <si>
    <r>
      <rPr>
        <sz val="9"/>
        <color indexed="8"/>
        <rFont val="標楷體"/>
        <family val="4"/>
      </rPr>
      <t>通識</t>
    </r>
  </si>
  <si>
    <r>
      <t>1.</t>
    </r>
    <r>
      <rPr>
        <sz val="9"/>
        <color indexed="8"/>
        <rFont val="標楷體"/>
        <family val="4"/>
      </rPr>
      <t>通識及共同合計</t>
    </r>
  </si>
  <si>
    <r>
      <rPr>
        <sz val="9"/>
        <color indexed="8"/>
        <rFont val="標楷體"/>
        <family val="4"/>
      </rPr>
      <t>學院共同</t>
    </r>
  </si>
  <si>
    <r>
      <rPr>
        <sz val="9"/>
        <color indexed="8"/>
        <rFont val="標楷體"/>
        <family val="4"/>
      </rPr>
      <t>必修</t>
    </r>
  </si>
  <si>
    <r>
      <rPr>
        <sz val="7"/>
        <color indexed="8"/>
        <rFont val="標楷體"/>
        <family val="4"/>
      </rPr>
      <t>設計方法與創意思考</t>
    </r>
    <r>
      <rPr>
        <sz val="7"/>
        <color indexed="8"/>
        <rFont val="Times New Roman"/>
        <family val="1"/>
      </rPr>
      <t>(</t>
    </r>
    <r>
      <rPr>
        <sz val="7"/>
        <color indexed="8"/>
        <rFont val="標楷體"/>
        <family val="4"/>
      </rPr>
      <t>一</t>
    </r>
    <r>
      <rPr>
        <sz val="7"/>
        <color indexed="8"/>
        <rFont val="Times New Roman"/>
        <family val="1"/>
      </rPr>
      <t>)</t>
    </r>
  </si>
  <si>
    <r>
      <rPr>
        <sz val="7"/>
        <color indexed="8"/>
        <rFont val="標楷體"/>
        <family val="4"/>
      </rPr>
      <t>設計方法與創意思考</t>
    </r>
    <r>
      <rPr>
        <sz val="7"/>
        <color indexed="8"/>
        <rFont val="Times New Roman"/>
        <family val="1"/>
      </rPr>
      <t>(</t>
    </r>
    <r>
      <rPr>
        <sz val="7"/>
        <color indexed="8"/>
        <rFont val="標楷體"/>
        <family val="4"/>
      </rPr>
      <t>二</t>
    </r>
    <r>
      <rPr>
        <sz val="7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</si>
  <si>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學分</t>
    </r>
  </si>
  <si>
    <r>
      <rPr>
        <sz val="9"/>
        <color indexed="8"/>
        <rFont val="標楷體"/>
        <family val="4"/>
      </rPr>
      <t>學院共同小計</t>
    </r>
  </si>
  <si>
    <r>
      <rPr>
        <sz val="9"/>
        <color indexed="8"/>
        <rFont val="標楷體"/>
        <family val="4"/>
      </rPr>
      <t>本位能力模組</t>
    </r>
  </si>
  <si>
    <r>
      <rPr>
        <sz val="10"/>
        <color indexed="8"/>
        <rFont val="標楷體"/>
        <family val="4"/>
      </rPr>
      <t>產品表現技法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二</t>
    </r>
    <r>
      <rPr>
        <sz val="10"/>
        <color indexed="8"/>
        <rFont val="Times New Roman"/>
        <family val="1"/>
      </rPr>
      <t>)</t>
    </r>
  </si>
  <si>
    <r>
      <rPr>
        <sz val="9"/>
        <color indexed="8"/>
        <rFont val="標楷體"/>
        <family val="4"/>
      </rPr>
      <t>實務專題</t>
    </r>
    <r>
      <rPr>
        <sz val="9"/>
        <color indexed="8"/>
        <rFont val="Times New Roman"/>
        <family val="1"/>
      </rPr>
      <t>(</t>
    </r>
    <r>
      <rPr>
        <sz val="9"/>
        <color indexed="8"/>
        <rFont val="標楷體"/>
        <family val="4"/>
      </rPr>
      <t>一</t>
    </r>
    <r>
      <rPr>
        <sz val="9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</si>
  <si>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創意商品設計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一</t>
    </r>
    <r>
      <rPr>
        <sz val="10"/>
        <color indexed="8"/>
        <rFont val="Times New Roman"/>
        <family val="1"/>
      </rPr>
      <t>)</t>
    </r>
  </si>
  <si>
    <r>
      <rPr>
        <sz val="9"/>
        <color indexed="8"/>
        <rFont val="標楷體"/>
        <family val="4"/>
      </rPr>
      <t>實務專題</t>
    </r>
    <r>
      <rPr>
        <sz val="9"/>
        <color indexed="8"/>
        <rFont val="Times New Roman"/>
        <family val="1"/>
      </rPr>
      <t>(</t>
    </r>
    <r>
      <rPr>
        <sz val="9"/>
        <color indexed="8"/>
        <rFont val="標楷體"/>
        <family val="4"/>
      </rPr>
      <t>二</t>
    </r>
    <r>
      <rPr>
        <sz val="9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</si>
  <si>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基本商品設計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一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</si>
  <si>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創意商品設計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二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</si>
  <si>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基本商品設計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二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</si>
  <si>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人因設計概論</t>
    </r>
  </si>
  <si>
    <r>
      <rPr>
        <sz val="9"/>
        <color indexed="8"/>
        <rFont val="標楷體"/>
        <family val="4"/>
      </rPr>
      <t>模組必修小計</t>
    </r>
  </si>
  <si>
    <r>
      <rPr>
        <sz val="9"/>
        <color indexed="8"/>
        <rFont val="標楷體"/>
        <family val="4"/>
      </rPr>
      <t>選修</t>
    </r>
  </si>
  <si>
    <r>
      <rPr>
        <sz val="9"/>
        <color indexed="8"/>
        <rFont val="標楷體"/>
        <family val="4"/>
      </rPr>
      <t>模組選修小計</t>
    </r>
  </si>
  <si>
    <r>
      <rPr>
        <sz val="9"/>
        <color indexed="8"/>
        <rFont val="標楷體"/>
        <family val="4"/>
      </rPr>
      <t>模組學分合計</t>
    </r>
  </si>
  <si>
    <r>
      <rPr>
        <sz val="9"/>
        <color indexed="8"/>
        <rFont val="標楷體"/>
        <family val="4"/>
      </rPr>
      <t>造形設計模組</t>
    </r>
  </si>
  <si>
    <r>
      <rPr>
        <sz val="10"/>
        <color indexed="8"/>
        <rFont val="標楷體"/>
        <family val="4"/>
      </rPr>
      <t>創意塑形設計</t>
    </r>
  </si>
  <si>
    <r>
      <rPr>
        <sz val="10"/>
        <color indexed="8"/>
        <rFont val="標楷體"/>
        <family val="4"/>
      </rPr>
      <t>展示設計</t>
    </r>
  </si>
  <si>
    <r>
      <rPr>
        <sz val="9"/>
        <color indexed="8"/>
        <rFont val="標楷體"/>
        <family val="4"/>
      </rPr>
      <t>設計行銷模組</t>
    </r>
  </si>
  <si>
    <r>
      <rPr>
        <sz val="10"/>
        <color indexed="8"/>
        <rFont val="標楷體"/>
        <family val="4"/>
      </rPr>
      <t>設計與行銷</t>
    </r>
  </si>
  <si>
    <r>
      <rPr>
        <sz val="10"/>
        <color indexed="8"/>
        <rFont val="標楷體"/>
        <family val="4"/>
      </rPr>
      <t>設計專利法規</t>
    </r>
  </si>
  <si>
    <r>
      <rPr>
        <sz val="10"/>
        <color indexed="8"/>
        <rFont val="標楷體"/>
        <family val="4"/>
      </rPr>
      <t>生活型態分析</t>
    </r>
  </si>
  <si>
    <r>
      <rPr>
        <sz val="10"/>
        <color indexed="8"/>
        <rFont val="標楷體"/>
        <family val="4"/>
      </rPr>
      <t>設計管理概論</t>
    </r>
  </si>
  <si>
    <r>
      <rPr>
        <sz val="10"/>
        <color indexed="8"/>
        <rFont val="標楷體"/>
        <family val="4"/>
      </rPr>
      <t>品牌形象設計</t>
    </r>
  </si>
  <si>
    <r>
      <rPr>
        <sz val="9"/>
        <color indexed="8"/>
        <rFont val="標楷體"/>
        <family val="4"/>
      </rPr>
      <t>數位設計模組</t>
    </r>
  </si>
  <si>
    <r>
      <t>2D</t>
    </r>
    <r>
      <rPr>
        <sz val="10"/>
        <color indexed="8"/>
        <rFont val="標楷體"/>
        <family val="4"/>
      </rPr>
      <t>數位模擬</t>
    </r>
  </si>
  <si>
    <r>
      <rPr>
        <sz val="10"/>
        <color indexed="8"/>
        <rFont val="標楷體"/>
        <family val="4"/>
      </rPr>
      <t>電腦輔助設計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一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</si>
  <si>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數位影像處理</t>
    </r>
  </si>
  <si>
    <r>
      <rPr>
        <sz val="10"/>
        <color indexed="8"/>
        <rFont val="標楷體"/>
        <family val="4"/>
      </rPr>
      <t>電腦輔助設計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二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</si>
  <si>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數位意念表現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一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</si>
  <si>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數位意念表現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二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</si>
  <si>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數位多媒體設計</t>
    </r>
  </si>
  <si>
    <r>
      <rPr>
        <sz val="9"/>
        <color indexed="8"/>
        <rFont val="標楷體"/>
        <family val="4"/>
      </rPr>
      <t>模組學分總計</t>
    </r>
  </si>
  <si>
    <r>
      <t>2.</t>
    </r>
    <r>
      <rPr>
        <sz val="9"/>
        <color indexed="8"/>
        <rFont val="標楷體"/>
        <family val="4"/>
      </rPr>
      <t>專業必修學分總計</t>
    </r>
  </si>
  <si>
    <r>
      <t>3.</t>
    </r>
    <r>
      <rPr>
        <sz val="9"/>
        <color indexed="8"/>
        <rFont val="標楷體"/>
        <family val="4"/>
      </rPr>
      <t>專業選修學分總計</t>
    </r>
  </si>
  <si>
    <r>
      <rPr>
        <sz val="9"/>
        <color indexed="8"/>
        <rFont val="標楷體"/>
        <family val="4"/>
      </rPr>
      <t>總計</t>
    </r>
    <r>
      <rPr>
        <sz val="9"/>
        <color indexed="8"/>
        <rFont val="Times New Roman"/>
        <family val="1"/>
      </rPr>
      <t>(1+2+3</t>
    </r>
    <r>
      <rPr>
        <sz val="9"/>
        <color indexed="8"/>
        <rFont val="標楷體"/>
        <family val="4"/>
      </rPr>
      <t>含通識</t>
    </r>
    <r>
      <rPr>
        <sz val="9"/>
        <color indexed="8"/>
        <rFont val="Times New Roman"/>
        <family val="1"/>
      </rPr>
      <t>)</t>
    </r>
  </si>
  <si>
    <t>作品集設計</t>
  </si>
  <si>
    <t>設計彩繪創作</t>
  </si>
  <si>
    <t>複合媒材設計</t>
  </si>
  <si>
    <t>設計美學</t>
  </si>
  <si>
    <t>商品簡報技巧</t>
  </si>
  <si>
    <r>
      <rPr>
        <sz val="9"/>
        <color indexed="8"/>
        <rFont val="標楷體"/>
        <family val="4"/>
      </rPr>
      <t>流行時尚企劃與分析</t>
    </r>
  </si>
  <si>
    <r>
      <rPr>
        <sz val="10"/>
        <color indexed="8"/>
        <rFont val="標楷體"/>
        <family val="4"/>
      </rPr>
      <t>造形設計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一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</si>
  <si>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造形設計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二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</si>
  <si>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模型製作</t>
    </r>
  </si>
  <si>
    <t>產品語意</t>
  </si>
  <si>
    <t>學制</t>
  </si>
  <si>
    <t>年級</t>
  </si>
  <si>
    <t>學期</t>
  </si>
  <si>
    <t>專業必修</t>
  </si>
  <si>
    <t>專業選修</t>
  </si>
  <si>
    <t>通識共同必修</t>
  </si>
  <si>
    <t>通識選修</t>
  </si>
  <si>
    <t>總計</t>
  </si>
  <si>
    <t>學分</t>
  </si>
  <si>
    <t>時數</t>
  </si>
  <si>
    <r>
      <rPr>
        <sz val="12"/>
        <rFont val="標楷體"/>
        <family val="4"/>
      </rPr>
      <t>四技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</si>
  <si>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</si>
  <si>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上</t>
    </r>
  </si>
  <si>
    <r>
      <rPr>
        <sz val="12"/>
        <rFont val="標楷體"/>
        <family val="4"/>
      </rPr>
      <t>下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</si>
  <si>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</si>
  <si>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</si>
  <si>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四</t>
    </r>
  </si>
  <si>
    <r>
      <t xml:space="preserve">       </t>
    </r>
    <r>
      <rPr>
        <sz val="14"/>
        <rFont val="標楷體"/>
        <family val="4"/>
      </rPr>
      <t>總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計</t>
    </r>
  </si>
  <si>
    <t>設計史</t>
  </si>
  <si>
    <t>攝影</t>
  </si>
  <si>
    <r>
      <rPr>
        <sz val="9"/>
        <color indexed="8"/>
        <rFont val="標楷體"/>
        <family val="4"/>
      </rPr>
      <t>設計材料與加工</t>
    </r>
  </si>
  <si>
    <r>
      <rPr>
        <sz val="9"/>
        <color indexed="8"/>
        <rFont val="標楷體"/>
        <family val="4"/>
      </rPr>
      <t>產品表現技法(一)</t>
    </r>
  </si>
  <si>
    <t>設計概論</t>
  </si>
  <si>
    <r>
      <t>系助理</t>
    </r>
    <r>
      <rPr>
        <sz val="12"/>
        <color indexed="8"/>
        <rFont val="新細明體"/>
        <family val="1"/>
      </rPr>
      <t>：</t>
    </r>
  </si>
  <si>
    <t>系主任：</t>
  </si>
  <si>
    <t>院秘書：</t>
  </si>
  <si>
    <t>院長：</t>
  </si>
  <si>
    <t>承辦人：</t>
  </si>
  <si>
    <t>課務組長：</t>
  </si>
  <si>
    <t>教務長：</t>
  </si>
  <si>
    <t>校長：</t>
  </si>
  <si>
    <r>
      <t>系助理</t>
    </r>
    <r>
      <rPr>
        <sz val="11"/>
        <rFont val="新細明體"/>
        <family val="1"/>
      </rPr>
      <t>：</t>
    </r>
  </si>
  <si>
    <t>系主任：</t>
  </si>
  <si>
    <t>院秘書：</t>
  </si>
  <si>
    <t>院長：</t>
  </si>
  <si>
    <t>承辦人：</t>
  </si>
  <si>
    <t>課務組長：</t>
  </si>
  <si>
    <t>教務長：</t>
  </si>
  <si>
    <t>校長：</t>
  </si>
  <si>
    <t>說明:本表資料為每學期開課總時數控管依據，請務必確實填寫，如有異動請依照規定程序辦理課程修訂。</t>
  </si>
  <si>
    <t>1.最低畢業總學分數 128  學分。</t>
  </si>
  <si>
    <t>2.通識教育課程合計36學分。通識必修24學分，通識選修最少12學分    。</t>
  </si>
  <si>
    <t>4.專業必修至少應修66學分(含學院共同2學分)，專業選修科目至少應修26學分（含修讀跨領域學程之外系必.選修學分）。</t>
  </si>
  <si>
    <t xml:space="preserve">5.校外實習科目：校外實習、校外實習時數：320 小時 、校外實習執行時間：大二升大三暑假。      </t>
  </si>
  <si>
    <r>
      <t>4.</t>
    </r>
    <r>
      <rPr>
        <sz val="10"/>
        <rFont val="標楷體"/>
        <family val="4"/>
      </rPr>
      <t>「博雅通識」以表訂課程為主，若該學期因專案計畫、專業服務學習課程規劃開課，則依課程管理程序送請「通識教育課程委員會」審查後，納入「人文藝術」、「自然科學」、「社會科學」等三大領域開課。</t>
    </r>
  </si>
  <si>
    <r>
      <t>3.</t>
    </r>
    <r>
      <rPr>
        <sz val="10"/>
        <rFont val="標楷體"/>
        <family val="4"/>
      </rPr>
      <t>「選修」課程以「博雅通識」課程為主，所有學生必須滿足「人文藝術」、「自然科學」、「社會科學」等</t>
    </r>
    <r>
      <rPr>
        <sz val="10"/>
        <rFont val="Arial"/>
        <family val="2"/>
      </rPr>
      <t>3</t>
    </r>
    <r>
      <rPr>
        <sz val="10"/>
        <rFont val="標楷體"/>
        <family val="4"/>
      </rPr>
      <t>個領域各</t>
    </r>
    <r>
      <rPr>
        <sz val="10"/>
        <rFont val="Arial"/>
        <family val="2"/>
      </rPr>
      <t>4</t>
    </r>
    <r>
      <rPr>
        <sz val="10"/>
        <rFont val="標楷體"/>
        <family val="4"/>
      </rPr>
      <t>學分，共計</t>
    </r>
    <r>
      <rPr>
        <sz val="10"/>
        <rFont val="Arial"/>
        <family val="2"/>
      </rPr>
      <t>12</t>
    </r>
    <r>
      <rPr>
        <sz val="10"/>
        <rFont val="標楷體"/>
        <family val="4"/>
      </rPr>
      <t>學分。</t>
    </r>
  </si>
  <si>
    <r>
      <t>2.</t>
    </r>
    <r>
      <rPr>
        <sz val="10"/>
        <rFont val="標楷體"/>
        <family val="4"/>
      </rPr>
      <t>外國語言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)(</t>
    </r>
    <r>
      <rPr>
        <sz val="10"/>
        <rFont val="標楷體"/>
        <family val="4"/>
      </rPr>
      <t>二</t>
    </r>
    <r>
      <rPr>
        <sz val="10"/>
        <rFont val="Arial"/>
        <family val="2"/>
      </rPr>
      <t>)(</t>
    </r>
    <r>
      <rPr>
        <sz val="10"/>
        <rFont val="標楷體"/>
        <family val="4"/>
      </rPr>
      <t>三</t>
    </r>
    <r>
      <rPr>
        <sz val="10"/>
        <rFont val="Arial"/>
        <family val="2"/>
      </rPr>
      <t>)(</t>
    </r>
    <r>
      <rPr>
        <sz val="10"/>
        <rFont val="標楷體"/>
        <family val="4"/>
      </rPr>
      <t>四</t>
    </r>
    <r>
      <rPr>
        <sz val="10"/>
        <rFont val="Arial"/>
        <family val="2"/>
      </rPr>
      <t>)</t>
    </r>
    <r>
      <rPr>
        <sz val="10"/>
        <rFont val="標楷體"/>
        <family val="4"/>
      </rPr>
      <t>之基礎實用英文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)(</t>
    </r>
    <r>
      <rPr>
        <sz val="10"/>
        <rFont val="標楷體"/>
        <family val="4"/>
      </rPr>
      <t>二</t>
    </r>
    <r>
      <rPr>
        <sz val="10"/>
        <rFont val="Arial"/>
        <family val="2"/>
      </rPr>
      <t>)(</t>
    </r>
    <r>
      <rPr>
        <sz val="10"/>
        <rFont val="標楷體"/>
        <family val="4"/>
      </rPr>
      <t>三</t>
    </r>
    <r>
      <rPr>
        <sz val="10"/>
        <rFont val="Arial"/>
        <family val="2"/>
      </rPr>
      <t>)(</t>
    </r>
    <r>
      <rPr>
        <sz val="10"/>
        <rFont val="標楷體"/>
        <family val="4"/>
      </rPr>
      <t>四</t>
    </r>
    <r>
      <rPr>
        <sz val="10"/>
        <rFont val="Arial"/>
        <family val="2"/>
      </rPr>
      <t>)</t>
    </r>
    <r>
      <rPr>
        <sz val="10"/>
        <rFont val="標楷體"/>
        <family val="4"/>
      </rPr>
      <t>皆分為</t>
    </r>
    <r>
      <rPr>
        <sz val="10"/>
        <rFont val="Arial"/>
        <family val="2"/>
      </rPr>
      <t>A.B.C</t>
    </r>
    <r>
      <rPr>
        <sz val="10"/>
        <rFont val="標楷體"/>
        <family val="4"/>
      </rPr>
      <t>三級及基礎日文，分級規範另訂之，</t>
    </r>
    <r>
      <rPr>
        <u val="single"/>
        <sz val="10"/>
        <rFont val="標楷體"/>
        <family val="4"/>
      </rPr>
      <t>特殊</t>
    </r>
    <r>
      <rPr>
        <u val="single"/>
        <sz val="10"/>
        <rFont val="Arial"/>
        <family val="2"/>
      </rPr>
      <t>(</t>
    </r>
    <r>
      <rPr>
        <u val="single"/>
        <sz val="10"/>
        <rFont val="標楷體"/>
        <family val="4"/>
      </rPr>
      <t>身心障礙</t>
    </r>
    <r>
      <rPr>
        <u val="single"/>
        <sz val="10"/>
        <rFont val="Arial"/>
        <family val="2"/>
      </rPr>
      <t>)</t>
    </r>
    <r>
      <rPr>
        <u val="single"/>
        <sz val="10"/>
        <rFont val="標楷體"/>
        <family val="4"/>
      </rPr>
      <t>生視需求狀況獨立開班。</t>
    </r>
  </si>
  <si>
    <r>
      <t>1.</t>
    </r>
    <r>
      <rPr>
        <sz val="10"/>
        <rFont val="標楷體"/>
        <family val="4"/>
      </rPr>
      <t>通識課程總應修學分為</t>
    </r>
    <r>
      <rPr>
        <sz val="10"/>
        <rFont val="Arial"/>
        <family val="2"/>
      </rPr>
      <t>36</t>
    </r>
    <r>
      <rPr>
        <sz val="10"/>
        <rFont val="標楷體"/>
        <family val="4"/>
      </rPr>
      <t>學分，其中含必修</t>
    </r>
    <r>
      <rPr>
        <sz val="10"/>
        <rFont val="Arial"/>
        <family val="2"/>
      </rPr>
      <t>24</t>
    </r>
    <r>
      <rPr>
        <sz val="10"/>
        <rFont val="標楷體"/>
        <family val="4"/>
      </rPr>
      <t>學分、選修</t>
    </r>
    <r>
      <rPr>
        <sz val="10"/>
        <rFont val="Arial"/>
        <family val="2"/>
      </rPr>
      <t>12</t>
    </r>
    <r>
      <rPr>
        <sz val="10"/>
        <rFont val="標楷體"/>
        <family val="4"/>
      </rPr>
      <t>學分。</t>
    </r>
  </si>
  <si>
    <r>
      <rPr>
        <sz val="10"/>
        <rFont val="標楷體"/>
        <family val="4"/>
      </rPr>
      <t>備註</t>
    </r>
  </si>
  <si>
    <t>通識課程合計</t>
  </si>
  <si>
    <t>選修小計</t>
  </si>
  <si>
    <t>必修小計</t>
  </si>
  <si>
    <t>社會與文化</t>
  </si>
  <si>
    <t>台灣與世界</t>
  </si>
  <si>
    <t>大學生的理財觀</t>
  </si>
  <si>
    <t>生活與法律</t>
  </si>
  <si>
    <t>性別平等教育</t>
  </si>
  <si>
    <t>經濟與當代議題</t>
  </si>
  <si>
    <t>近代歷史文化與社會變遷</t>
  </si>
  <si>
    <t>民主與法治素養</t>
  </si>
  <si>
    <t>社會科學應用領域</t>
  </si>
  <si>
    <t>科普經典閱讀</t>
  </si>
  <si>
    <t>職業安全與衛生</t>
  </si>
  <si>
    <t>邏輯思考方法</t>
  </si>
  <si>
    <t>生活中的數學</t>
  </si>
  <si>
    <t>統計與生活</t>
  </si>
  <si>
    <t>科學名人賞析</t>
  </si>
  <si>
    <t>生態與環境</t>
  </si>
  <si>
    <t>科技與生活</t>
  </si>
  <si>
    <t>自然科學應用領域</t>
  </si>
  <si>
    <t>電影音樂美學概論</t>
  </si>
  <si>
    <t>表演藝術</t>
  </si>
  <si>
    <t>西洋古典音樂欣賞</t>
  </si>
  <si>
    <t>美學與藝術生活</t>
  </si>
  <si>
    <t>經典音樂劇賞析</t>
  </si>
  <si>
    <t>當代藝術賞析</t>
  </si>
  <si>
    <t>經典閱讀與人生哲學</t>
  </si>
  <si>
    <t>多元藝術鑑賞</t>
  </si>
  <si>
    <t>人文藝術應用領域</t>
  </si>
  <si>
    <t>博雅通識</t>
  </si>
  <si>
    <t>選修</t>
  </si>
  <si>
    <t>勞作教育與服務學習</t>
  </si>
  <si>
    <t>創意、創新與創業精神</t>
  </si>
  <si>
    <t>職涯發展與快樂人生</t>
  </si>
  <si>
    <r>
      <rPr>
        <sz val="11"/>
        <color indexed="8"/>
        <rFont val="標楷體"/>
        <family val="4"/>
      </rPr>
      <t>核心通識</t>
    </r>
  </si>
  <si>
    <t>選項體育</t>
  </si>
  <si>
    <t>一般體育(體適能)</t>
  </si>
  <si>
    <t>運動與健康</t>
  </si>
  <si>
    <r>
      <rPr>
        <sz val="10"/>
        <rFont val="標楷體"/>
        <family val="4"/>
      </rPr>
      <t>資訊素養</t>
    </r>
  </si>
  <si>
    <t>資訊能力</t>
  </si>
  <si>
    <r>
      <rPr>
        <sz val="10"/>
        <rFont val="標楷體"/>
        <family val="4"/>
      </rPr>
      <t>基礎日文</t>
    </r>
    <r>
      <rPr>
        <sz val="10"/>
        <rFont val="Arial"/>
        <family val="2"/>
      </rPr>
      <t>(</t>
    </r>
    <r>
      <rPr>
        <sz val="10"/>
        <rFont val="標楷體"/>
        <family val="4"/>
      </rPr>
      <t>四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</si>
  <si>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基礎實用英文</t>
    </r>
    <r>
      <rPr>
        <sz val="10"/>
        <rFont val="Arial"/>
        <family val="2"/>
      </rPr>
      <t>C(</t>
    </r>
    <r>
      <rPr>
        <sz val="10"/>
        <rFont val="標楷體"/>
        <family val="4"/>
      </rPr>
      <t>四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</si>
  <si>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基礎實用英文</t>
    </r>
    <r>
      <rPr>
        <sz val="10"/>
        <rFont val="Arial"/>
        <family val="2"/>
      </rPr>
      <t>B(</t>
    </r>
    <r>
      <rPr>
        <sz val="10"/>
        <rFont val="標楷體"/>
        <family val="4"/>
      </rPr>
      <t>四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</si>
  <si>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基礎實用英文</t>
    </r>
    <r>
      <rPr>
        <sz val="10"/>
        <rFont val="Arial"/>
        <family val="2"/>
      </rPr>
      <t>A(</t>
    </r>
    <r>
      <rPr>
        <sz val="10"/>
        <rFont val="標楷體"/>
        <family val="4"/>
      </rPr>
      <t>四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</si>
  <si>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基礎日文</t>
    </r>
    <r>
      <rPr>
        <sz val="10"/>
        <rFont val="Arial"/>
        <family val="2"/>
      </rPr>
      <t>(</t>
    </r>
    <r>
      <rPr>
        <sz val="10"/>
        <rFont val="標楷體"/>
        <family val="4"/>
      </rPr>
      <t>三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</si>
  <si>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基礎實用英文</t>
    </r>
    <r>
      <rPr>
        <sz val="10"/>
        <rFont val="Arial"/>
        <family val="2"/>
      </rPr>
      <t>C(</t>
    </r>
    <r>
      <rPr>
        <sz val="10"/>
        <rFont val="標楷體"/>
        <family val="4"/>
      </rPr>
      <t>三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</si>
  <si>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基礎實用英文</t>
    </r>
    <r>
      <rPr>
        <sz val="10"/>
        <rFont val="Arial"/>
        <family val="2"/>
      </rPr>
      <t>B(</t>
    </r>
    <r>
      <rPr>
        <sz val="10"/>
        <rFont val="標楷體"/>
        <family val="4"/>
      </rPr>
      <t>三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</si>
  <si>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基礎實用英文</t>
    </r>
    <r>
      <rPr>
        <sz val="10"/>
        <rFont val="Arial"/>
        <family val="2"/>
      </rPr>
      <t>A(</t>
    </r>
    <r>
      <rPr>
        <sz val="10"/>
        <rFont val="標楷體"/>
        <family val="4"/>
      </rPr>
      <t>三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</si>
  <si>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基礎日文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</si>
  <si>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基礎實用英文</t>
    </r>
    <r>
      <rPr>
        <sz val="10"/>
        <rFont val="Arial"/>
        <family val="2"/>
      </rPr>
      <t>C(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</si>
  <si>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基礎實用英文</t>
    </r>
    <r>
      <rPr>
        <sz val="10"/>
        <rFont val="Arial"/>
        <family val="2"/>
      </rPr>
      <t>B(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</si>
  <si>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基礎實用英文</t>
    </r>
    <r>
      <rPr>
        <sz val="10"/>
        <rFont val="Arial"/>
        <family val="2"/>
      </rPr>
      <t>A(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</si>
  <si>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基礎日文</t>
    </r>
    <r>
      <rPr>
        <sz val="10"/>
        <rFont val="Arial"/>
        <family val="2"/>
      </rPr>
      <t>(</t>
    </r>
    <r>
      <rPr>
        <sz val="10"/>
        <rFont val="標楷體"/>
        <family val="4"/>
      </rPr>
      <t>ㄧ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</si>
  <si>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基礎實用英文</t>
    </r>
    <r>
      <rPr>
        <sz val="10"/>
        <rFont val="Arial"/>
        <family val="2"/>
      </rPr>
      <t>C(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</si>
  <si>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基礎實用英文</t>
    </r>
    <r>
      <rPr>
        <sz val="10"/>
        <rFont val="Arial"/>
        <family val="2"/>
      </rPr>
      <t>B(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</si>
  <si>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基礎實用英文</t>
    </r>
    <r>
      <rPr>
        <sz val="10"/>
        <rFont val="Arial"/>
        <family val="2"/>
      </rPr>
      <t>A(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</si>
  <si>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t>外語能力</t>
  </si>
  <si>
    <t>中文口語與表達</t>
  </si>
  <si>
    <t>中文鑑賞與應用</t>
  </si>
  <si>
    <t>中文能力</t>
  </si>
  <si>
    <t>通識基礎</t>
  </si>
  <si>
    <r>
      <rPr>
        <sz val="10"/>
        <rFont val="標楷體"/>
        <family val="4"/>
      </rPr>
      <t>必修</t>
    </r>
  </si>
  <si>
    <t>全民國防教育軍事訓練-防衛動員</t>
  </si>
  <si>
    <t>全民國防教育軍事訓練-國際情勢</t>
  </si>
  <si>
    <t>(軍訓)</t>
  </si>
  <si>
    <t>共同科目</t>
  </si>
  <si>
    <t>必修</t>
  </si>
  <si>
    <r>
      <rPr>
        <sz val="10"/>
        <rFont val="標楷體"/>
        <family val="4"/>
      </rPr>
      <t>時數</t>
    </r>
  </si>
  <si>
    <r>
      <rPr>
        <sz val="10"/>
        <rFont val="標楷體"/>
        <family val="4"/>
      </rPr>
      <t>學分</t>
    </r>
  </si>
  <si>
    <t>課程</t>
  </si>
  <si>
    <t>領域</t>
  </si>
  <si>
    <r>
      <rPr>
        <sz val="10"/>
        <rFont val="標楷體"/>
        <family val="4"/>
      </rPr>
      <t>第二學期</t>
    </r>
  </si>
  <si>
    <r>
      <rPr>
        <sz val="10"/>
        <rFont val="標楷體"/>
        <family val="4"/>
      </rPr>
      <t>第一學期</t>
    </r>
  </si>
  <si>
    <t>必選修學分數</t>
  </si>
  <si>
    <r>
      <rPr>
        <sz val="10"/>
        <rFont val="標楷體"/>
        <family val="4"/>
      </rPr>
      <t>四</t>
    </r>
    <r>
      <rPr>
        <sz val="10"/>
        <rFont val="Arial"/>
        <family val="2"/>
      </rPr>
      <t xml:space="preserve">   </t>
    </r>
    <r>
      <rPr>
        <sz val="10"/>
        <rFont val="標楷體"/>
        <family val="4"/>
      </rPr>
      <t>年</t>
    </r>
    <r>
      <rPr>
        <sz val="10"/>
        <rFont val="Arial"/>
        <family val="2"/>
      </rPr>
      <t xml:space="preserve">    </t>
    </r>
    <r>
      <rPr>
        <sz val="10"/>
        <rFont val="標楷體"/>
        <family val="4"/>
      </rPr>
      <t>級</t>
    </r>
  </si>
  <si>
    <r>
      <rPr>
        <sz val="10"/>
        <rFont val="標楷體"/>
        <family val="4"/>
      </rPr>
      <t>三</t>
    </r>
    <r>
      <rPr>
        <sz val="10"/>
        <rFont val="Arial"/>
        <family val="2"/>
      </rPr>
      <t xml:space="preserve">    </t>
    </r>
    <r>
      <rPr>
        <sz val="10"/>
        <rFont val="標楷體"/>
        <family val="4"/>
      </rPr>
      <t>年</t>
    </r>
    <r>
      <rPr>
        <sz val="10"/>
        <rFont val="Arial"/>
        <family val="2"/>
      </rPr>
      <t xml:space="preserve">    </t>
    </r>
    <r>
      <rPr>
        <sz val="10"/>
        <rFont val="標楷體"/>
        <family val="4"/>
      </rPr>
      <t>級</t>
    </r>
  </si>
  <si>
    <r>
      <rPr>
        <sz val="10"/>
        <rFont val="標楷體"/>
        <family val="4"/>
      </rPr>
      <t>二</t>
    </r>
    <r>
      <rPr>
        <sz val="10"/>
        <rFont val="Arial"/>
        <family val="2"/>
      </rPr>
      <t xml:space="preserve">    </t>
    </r>
    <r>
      <rPr>
        <sz val="10"/>
        <rFont val="標楷體"/>
        <family val="4"/>
      </rPr>
      <t>年</t>
    </r>
    <r>
      <rPr>
        <sz val="10"/>
        <rFont val="Arial"/>
        <family val="2"/>
      </rPr>
      <t xml:space="preserve">    </t>
    </r>
    <r>
      <rPr>
        <sz val="10"/>
        <rFont val="標楷體"/>
        <family val="4"/>
      </rPr>
      <t>級</t>
    </r>
  </si>
  <si>
    <r>
      <rPr>
        <sz val="11"/>
        <rFont val="標楷體"/>
        <family val="4"/>
      </rPr>
      <t>課程科目</t>
    </r>
  </si>
  <si>
    <r>
      <rPr>
        <sz val="11"/>
        <rFont val="標楷體"/>
        <family val="4"/>
      </rPr>
      <t>課群別</t>
    </r>
  </si>
  <si>
    <r>
      <rPr>
        <sz val="8"/>
        <rFont val="標楷體"/>
        <family val="4"/>
      </rPr>
      <t>必選修別</t>
    </r>
  </si>
  <si>
    <t>6.本系學生畢業門檻：丙級以上技術證照一張或至少參加二次全國設計競賽。</t>
  </si>
  <si>
    <t>7.設計概論為服務學習科目，服務學習總時數至少4小時。</t>
  </si>
  <si>
    <t>9.校級外語(英語)能力畢業門檻為等同於CEFR之A1級，暨等同於GEPT之初級初試，通過此外語(英語)畢業門檻標準者，始可畢業。</t>
  </si>
  <si>
    <t>3.本位能力模組計40學分，造形設計模組計28學分，設計行銷模組計14學分，數位設計模組計20學分。</t>
  </si>
  <si>
    <t>流行飾品設計</t>
  </si>
  <si>
    <t>時尚飾品創作</t>
  </si>
  <si>
    <t>10.其他校級畢業門檻規定依相關辦法律定之。</t>
  </si>
  <si>
    <t>異動
紀錄</t>
  </si>
  <si>
    <t>備註</t>
  </si>
  <si>
    <t>11.標註"*"為「跨領域設計人才連貫式培育方案」計畫增列課程：文創產品設計、工藝設計、感質設計、設計企劃與行銷、設計心理學、數位模擬與設計、生活工藝設計、生活陶瓷設計</t>
  </si>
  <si>
    <t>8.證照輔導課程9學分：
  1.TQC-Illustrator專業證照輔導課程:2D數位模擬
  2.TQC-Photoshop專業證照輔導課程:數位影像處理
  3.AliasStudio專業證照輔導課程:數位意念表現</t>
  </si>
  <si>
    <t>生活陶瓷設計*</t>
  </si>
  <si>
    <t>文創產品設計*</t>
  </si>
  <si>
    <t>工藝設計*</t>
  </si>
  <si>
    <t>感質設計*</t>
  </si>
  <si>
    <t>設計心理學*</t>
  </si>
  <si>
    <t>生活工藝設計*</t>
  </si>
  <si>
    <t>設計企劃與行銷*</t>
  </si>
  <si>
    <t>數位模擬與設計*</t>
  </si>
  <si>
    <t>1.2017.08.14第一次系課程會議通過修正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</si>
</sst>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.00_);[Red]\(0.00\)"/>
    <numFmt numFmtId="178" formatCode="0_);[Red]\(0\)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0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sz val="10"/>
      <name val="Arial"/>
      <family val="2"/>
    </font>
    <font>
      <sz val="11"/>
      <name val="標楷體"/>
      <family val="4"/>
    </font>
    <font>
      <sz val="11"/>
      <name val="Arial"/>
      <family val="2"/>
    </font>
    <font>
      <sz val="8"/>
      <name val="標楷體"/>
      <family val="4"/>
    </font>
    <font>
      <sz val="8"/>
      <name val="Arial"/>
      <family val="2"/>
    </font>
    <font>
      <sz val="10"/>
      <color indexed="8"/>
      <name val="標楷體"/>
      <family val="4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標楷體"/>
      <family val="4"/>
    </font>
    <font>
      <sz val="6"/>
      <color indexed="8"/>
      <name val="標楷體"/>
      <family val="4"/>
    </font>
    <font>
      <sz val="7"/>
      <color indexed="8"/>
      <name val="標楷體"/>
      <family val="4"/>
    </font>
    <font>
      <sz val="9"/>
      <name val="標楷體"/>
      <family val="4"/>
    </font>
    <font>
      <sz val="12"/>
      <name val="Arial"/>
      <family val="2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u val="single"/>
      <sz val="10"/>
      <name val="標楷體"/>
      <family val="4"/>
    </font>
    <font>
      <u val="single"/>
      <sz val="10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細明體"/>
      <family val="3"/>
    </font>
    <font>
      <b/>
      <sz val="8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b/>
      <sz val="12"/>
      <color indexed="10"/>
      <name val="標楷體"/>
      <family val="4"/>
    </font>
    <font>
      <b/>
      <sz val="10"/>
      <color indexed="10"/>
      <name val="新細明體"/>
      <family val="1"/>
    </font>
    <font>
      <sz val="10"/>
      <color indexed="12"/>
      <name val="標楷體"/>
      <family val="4"/>
    </font>
    <font>
      <sz val="10"/>
      <color indexed="12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sz val="8"/>
      <color theme="1"/>
      <name val="細明體"/>
      <family val="3"/>
    </font>
    <font>
      <sz val="9"/>
      <color theme="1"/>
      <name val="標楷體"/>
      <family val="4"/>
    </font>
    <font>
      <b/>
      <sz val="8"/>
      <color theme="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標楷體"/>
      <family val="4"/>
    </font>
    <font>
      <sz val="12"/>
      <color theme="1"/>
      <name val="Times New Roman"/>
      <family val="1"/>
    </font>
    <font>
      <sz val="12"/>
      <color theme="1"/>
      <name val="標楷體"/>
      <family val="4"/>
    </font>
    <font>
      <b/>
      <sz val="12"/>
      <color rgb="FFFF0000"/>
      <name val="標楷體"/>
      <family val="4"/>
    </font>
    <font>
      <b/>
      <sz val="10"/>
      <color rgb="FFFF0000"/>
      <name val="新細明體"/>
      <family val="1"/>
    </font>
    <font>
      <sz val="10"/>
      <color rgb="FF0000FF"/>
      <name val="標楷體"/>
      <family val="4"/>
    </font>
    <font>
      <sz val="10"/>
      <color rgb="FF0000FF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標楷體"/>
      <family val="4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>
        <color indexed="63"/>
      </bottom>
    </border>
    <border>
      <left/>
      <right style="medium"/>
      <top/>
      <bottom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20" borderId="0" applyNumberFormat="0" applyBorder="0" applyAlignment="0" applyProtection="0"/>
    <xf numFmtId="0" fontId="67" fillId="0" borderId="1" applyNumberFormat="0" applyFill="0" applyAlignment="0" applyProtection="0"/>
    <xf numFmtId="0" fontId="68" fillId="21" borderId="0" applyNumberFormat="0" applyBorder="0" applyAlignment="0" applyProtection="0"/>
    <xf numFmtId="9" fontId="1" fillId="0" borderId="0" applyFont="0" applyFill="0" applyBorder="0" applyAlignment="0" applyProtection="0"/>
    <xf numFmtId="0" fontId="69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0" fillId="0" borderId="3" applyNumberFormat="0" applyFill="0" applyAlignment="0" applyProtection="0"/>
    <xf numFmtId="0" fontId="1" fillId="23" borderId="4" applyNumberFormat="0" applyFont="0" applyAlignment="0" applyProtection="0"/>
    <xf numFmtId="0" fontId="71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2" applyNumberFormat="0" applyAlignment="0" applyProtection="0"/>
    <xf numFmtId="0" fontId="77" fillId="22" borderId="8" applyNumberFormat="0" applyAlignment="0" applyProtection="0"/>
    <xf numFmtId="0" fontId="78" fillId="31" borderId="9" applyNumberFormat="0" applyAlignment="0" applyProtection="0"/>
    <xf numFmtId="0" fontId="79" fillId="32" borderId="0" applyNumberFormat="0" applyBorder="0" applyAlignment="0" applyProtection="0"/>
    <xf numFmtId="0" fontId="80" fillId="0" borderId="0" applyNumberFormat="0" applyFill="0" applyBorder="0" applyAlignment="0" applyProtection="0"/>
  </cellStyleXfs>
  <cellXfs count="494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shrinkToFit="1"/>
    </xf>
    <xf numFmtId="0" fontId="10" fillId="33" borderId="16" xfId="0" applyFont="1" applyFill="1" applyBorder="1" applyAlignment="1">
      <alignment vertical="center"/>
    </xf>
    <xf numFmtId="0" fontId="10" fillId="33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1" fillId="0" borderId="0" xfId="0" applyFont="1" applyAlignment="1">
      <alignment vertical="center"/>
    </xf>
    <xf numFmtId="0" fontId="81" fillId="0" borderId="0" xfId="0" applyFont="1" applyBorder="1" applyAlignment="1">
      <alignment vertical="center"/>
    </xf>
    <xf numFmtId="0" fontId="4" fillId="33" borderId="23" xfId="0" applyFont="1" applyFill="1" applyBorder="1" applyAlignment="1">
      <alignment horizontal="center" vertical="center" wrapText="1"/>
    </xf>
    <xf numFmtId="0" fontId="16" fillId="36" borderId="0" xfId="0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82" fillId="0" borderId="14" xfId="0" applyFont="1" applyFill="1" applyBorder="1" applyAlignment="1">
      <alignment vertical="center"/>
    </xf>
    <xf numFmtId="0" fontId="83" fillId="0" borderId="11" xfId="0" applyFont="1" applyBorder="1" applyAlignment="1">
      <alignment vertical="center"/>
    </xf>
    <xf numFmtId="0" fontId="84" fillId="0" borderId="20" xfId="0" applyFont="1" applyFill="1" applyBorder="1" applyAlignment="1">
      <alignment vertical="center"/>
    </xf>
    <xf numFmtId="0" fontId="83" fillId="0" borderId="14" xfId="0" applyFont="1" applyBorder="1" applyAlignment="1">
      <alignment horizontal="left" vertical="center"/>
    </xf>
    <xf numFmtId="0" fontId="85" fillId="0" borderId="14" xfId="0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83" fillId="0" borderId="24" xfId="0" applyFont="1" applyBorder="1" applyAlignment="1">
      <alignment vertical="center"/>
    </xf>
    <xf numFmtId="0" fontId="83" fillId="35" borderId="14" xfId="0" applyFont="1" applyFill="1" applyBorder="1" applyAlignment="1">
      <alignment horizontal="center" vertical="center"/>
    </xf>
    <xf numFmtId="0" fontId="83" fillId="35" borderId="25" xfId="0" applyFont="1" applyFill="1" applyBorder="1" applyAlignment="1">
      <alignment horizontal="center" vertical="center"/>
    </xf>
    <xf numFmtId="0" fontId="82" fillId="0" borderId="14" xfId="0" applyFont="1" applyBorder="1" applyAlignment="1">
      <alignment vertical="center"/>
    </xf>
    <xf numFmtId="0" fontId="84" fillId="0" borderId="14" xfId="0" applyFont="1" applyFill="1" applyBorder="1" applyAlignment="1">
      <alignment vertical="center"/>
    </xf>
    <xf numFmtId="0" fontId="84" fillId="0" borderId="24" xfId="0" applyFont="1" applyFill="1" applyBorder="1" applyAlignment="1">
      <alignment vertical="center"/>
    </xf>
    <xf numFmtId="0" fontId="84" fillId="0" borderId="11" xfId="0" applyFont="1" applyFill="1" applyBorder="1" applyAlignment="1">
      <alignment horizontal="left" vertical="center"/>
    </xf>
    <xf numFmtId="0" fontId="84" fillId="0" borderId="11" xfId="0" applyFont="1" applyFill="1" applyBorder="1" applyAlignment="1">
      <alignment vertical="center"/>
    </xf>
    <xf numFmtId="0" fontId="84" fillId="0" borderId="26" xfId="0" applyFont="1" applyFill="1" applyBorder="1" applyAlignment="1">
      <alignment vertical="center"/>
    </xf>
    <xf numFmtId="0" fontId="84" fillId="0" borderId="20" xfId="0" applyFont="1" applyFill="1" applyBorder="1" applyAlignment="1">
      <alignment horizontal="left" vertical="center"/>
    </xf>
    <xf numFmtId="0" fontId="84" fillId="0" borderId="27" xfId="0" applyFont="1" applyFill="1" applyBorder="1" applyAlignment="1">
      <alignment vertical="center"/>
    </xf>
    <xf numFmtId="0" fontId="84" fillId="0" borderId="14" xfId="0" applyFont="1" applyFill="1" applyBorder="1" applyAlignment="1">
      <alignment horizontal="left" vertical="center"/>
    </xf>
    <xf numFmtId="0" fontId="83" fillId="35" borderId="24" xfId="0" applyFont="1" applyFill="1" applyBorder="1" applyAlignment="1">
      <alignment horizontal="center" vertical="center"/>
    </xf>
    <xf numFmtId="0" fontId="83" fillId="37" borderId="25" xfId="0" applyFont="1" applyFill="1" applyBorder="1" applyAlignment="1">
      <alignment horizontal="center" vertical="center"/>
    </xf>
    <xf numFmtId="0" fontId="83" fillId="37" borderId="28" xfId="0" applyFont="1" applyFill="1" applyBorder="1" applyAlignment="1">
      <alignment horizontal="center" vertical="center"/>
    </xf>
    <xf numFmtId="0" fontId="84" fillId="0" borderId="29" xfId="0" applyFont="1" applyFill="1" applyBorder="1" applyAlignment="1">
      <alignment horizontal="left" vertical="center"/>
    </xf>
    <xf numFmtId="0" fontId="82" fillId="0" borderId="29" xfId="0" applyFont="1" applyBorder="1" applyAlignment="1">
      <alignment vertical="center"/>
    </xf>
    <xf numFmtId="0" fontId="84" fillId="0" borderId="30" xfId="0" applyFont="1" applyFill="1" applyBorder="1" applyAlignment="1">
      <alignment horizontal="left" vertical="center"/>
    </xf>
    <xf numFmtId="0" fontId="84" fillId="0" borderId="30" xfId="0" applyFont="1" applyFill="1" applyBorder="1" applyAlignment="1">
      <alignment vertical="center"/>
    </xf>
    <xf numFmtId="0" fontId="82" fillId="0" borderId="20" xfId="0" applyFont="1" applyBorder="1" applyAlignment="1">
      <alignment vertical="center"/>
    </xf>
    <xf numFmtId="0" fontId="84" fillId="0" borderId="14" xfId="0" applyFont="1" applyFill="1" applyBorder="1" applyAlignment="1">
      <alignment vertical="center" shrinkToFit="1"/>
    </xf>
    <xf numFmtId="0" fontId="86" fillId="0" borderId="11" xfId="0" applyFont="1" applyBorder="1" applyAlignment="1">
      <alignment vertical="center"/>
    </xf>
    <xf numFmtId="0" fontId="83" fillId="0" borderId="18" xfId="0" applyFont="1" applyBorder="1" applyAlignment="1">
      <alignment horizontal="center" vertical="center"/>
    </xf>
    <xf numFmtId="0" fontId="83" fillId="0" borderId="19" xfId="0" applyFont="1" applyBorder="1" applyAlignment="1">
      <alignment horizontal="center" vertical="center"/>
    </xf>
    <xf numFmtId="0" fontId="83" fillId="0" borderId="31" xfId="0" applyFont="1" applyBorder="1" applyAlignment="1">
      <alignment horizontal="center" vertical="center"/>
    </xf>
    <xf numFmtId="0" fontId="83" fillId="35" borderId="32" xfId="0" applyFont="1" applyFill="1" applyBorder="1" applyAlignment="1">
      <alignment horizontal="center" vertical="center"/>
    </xf>
    <xf numFmtId="0" fontId="82" fillId="0" borderId="33" xfId="0" applyFont="1" applyBorder="1" applyAlignment="1">
      <alignment wrapText="1"/>
    </xf>
    <xf numFmtId="178" fontId="82" fillId="0" borderId="34" xfId="0" applyNumberFormat="1" applyFont="1" applyBorder="1" applyAlignment="1">
      <alignment wrapText="1"/>
    </xf>
    <xf numFmtId="0" fontId="83" fillId="0" borderId="0" xfId="0" applyFont="1" applyAlignment="1">
      <alignment vertical="center"/>
    </xf>
    <xf numFmtId="178" fontId="82" fillId="0" borderId="35" xfId="0" applyNumberFormat="1" applyFont="1" applyBorder="1" applyAlignment="1">
      <alignment wrapText="1"/>
    </xf>
    <xf numFmtId="0" fontId="83" fillId="0" borderId="30" xfId="0" applyFont="1" applyBorder="1" applyAlignment="1">
      <alignment vertical="center"/>
    </xf>
    <xf numFmtId="0" fontId="82" fillId="0" borderId="36" xfId="0" applyFont="1" applyBorder="1" applyAlignment="1">
      <alignment horizontal="center" wrapText="1"/>
    </xf>
    <xf numFmtId="0" fontId="82" fillId="0" borderId="37" xfId="0" applyFont="1" applyBorder="1" applyAlignment="1">
      <alignment horizontal="center" wrapText="1"/>
    </xf>
    <xf numFmtId="0" fontId="83" fillId="0" borderId="38" xfId="0" applyFont="1" applyBorder="1" applyAlignment="1">
      <alignment vertical="center"/>
    </xf>
    <xf numFmtId="0" fontId="83" fillId="0" borderId="39" xfId="0" applyFont="1" applyBorder="1" applyAlignment="1">
      <alignment vertical="center"/>
    </xf>
    <xf numFmtId="0" fontId="82" fillId="34" borderId="39" xfId="0" applyFont="1" applyFill="1" applyBorder="1" applyAlignment="1">
      <alignment horizontal="center" vertical="center"/>
    </xf>
    <xf numFmtId="0" fontId="82" fillId="0" borderId="33" xfId="0" applyFont="1" applyBorder="1" applyAlignment="1">
      <alignment horizontal="center" wrapText="1"/>
    </xf>
    <xf numFmtId="0" fontId="83" fillId="0" borderId="29" xfId="0" applyFont="1" applyBorder="1" applyAlignment="1">
      <alignment vertical="center"/>
    </xf>
    <xf numFmtId="0" fontId="82" fillId="34" borderId="39" xfId="0" applyFont="1" applyFill="1" applyBorder="1" applyAlignment="1">
      <alignment/>
    </xf>
    <xf numFmtId="0" fontId="84" fillId="0" borderId="14" xfId="0" applyFont="1" applyFill="1" applyBorder="1" applyAlignment="1">
      <alignment vertical="center"/>
    </xf>
    <xf numFmtId="0" fontId="84" fillId="0" borderId="11" xfId="0" applyFont="1" applyFill="1" applyBorder="1" applyAlignment="1">
      <alignment vertical="center"/>
    </xf>
    <xf numFmtId="0" fontId="83" fillId="38" borderId="25" xfId="0" applyFont="1" applyFill="1" applyBorder="1" applyAlignment="1">
      <alignment horizontal="center" vertical="center"/>
    </xf>
    <xf numFmtId="178" fontId="82" fillId="34" borderId="39" xfId="0" applyNumberFormat="1" applyFont="1" applyFill="1" applyBorder="1" applyAlignment="1">
      <alignment horizontal="center" vertical="center"/>
    </xf>
    <xf numFmtId="0" fontId="83" fillId="0" borderId="17" xfId="0" applyFont="1" applyBorder="1" applyAlignment="1">
      <alignment vertical="center"/>
    </xf>
    <xf numFmtId="0" fontId="83" fillId="0" borderId="40" xfId="0" applyFont="1" applyBorder="1" applyAlignment="1">
      <alignment vertical="center"/>
    </xf>
    <xf numFmtId="0" fontId="83" fillId="34" borderId="41" xfId="0" applyFont="1" applyFill="1" applyBorder="1" applyAlignment="1">
      <alignment horizontal="left" vertical="center"/>
    </xf>
    <xf numFmtId="0" fontId="83" fillId="34" borderId="41" xfId="0" applyFont="1" applyFill="1" applyBorder="1" applyAlignment="1">
      <alignment horizontal="center" vertical="center"/>
    </xf>
    <xf numFmtId="0" fontId="83" fillId="39" borderId="32" xfId="0" applyFont="1" applyFill="1" applyBorder="1" applyAlignment="1">
      <alignment horizontal="center" vertical="center"/>
    </xf>
    <xf numFmtId="0" fontId="87" fillId="0" borderId="24" xfId="0" applyFont="1" applyFill="1" applyBorder="1" applyAlignment="1">
      <alignment vertical="center"/>
    </xf>
    <xf numFmtId="0" fontId="88" fillId="36" borderId="42" xfId="0" applyFont="1" applyFill="1" applyBorder="1" applyAlignment="1">
      <alignment vertical="center"/>
    </xf>
    <xf numFmtId="0" fontId="82" fillId="0" borderId="43" xfId="0" applyFont="1" applyBorder="1" applyAlignment="1">
      <alignment horizontal="center" wrapText="1"/>
    </xf>
    <xf numFmtId="0" fontId="82" fillId="0" borderId="35" xfId="0" applyFont="1" applyBorder="1" applyAlignment="1">
      <alignment horizontal="center" wrapText="1"/>
    </xf>
    <xf numFmtId="178" fontId="89" fillId="40" borderId="44" xfId="0" applyNumberFormat="1" applyFont="1" applyFill="1" applyBorder="1" applyAlignment="1">
      <alignment vertical="center"/>
    </xf>
    <xf numFmtId="178" fontId="90" fillId="0" borderId="35" xfId="0" applyNumberFormat="1" applyFont="1" applyBorder="1" applyAlignment="1">
      <alignment horizontal="center" wrapText="1"/>
    </xf>
    <xf numFmtId="0" fontId="91" fillId="0" borderId="44" xfId="0" applyFont="1" applyBorder="1" applyAlignment="1">
      <alignment horizontal="center" vertical="center" wrapText="1"/>
    </xf>
    <xf numFmtId="0" fontId="90" fillId="0" borderId="37" xfId="0" applyFont="1" applyBorder="1" applyAlignment="1">
      <alignment horizontal="center" wrapText="1"/>
    </xf>
    <xf numFmtId="178" fontId="90" fillId="34" borderId="45" xfId="0" applyNumberFormat="1" applyFont="1" applyFill="1" applyBorder="1" applyAlignment="1">
      <alignment horizontal="center" vertical="center"/>
    </xf>
    <xf numFmtId="0" fontId="90" fillId="34" borderId="45" xfId="0" applyFont="1" applyFill="1" applyBorder="1" applyAlignment="1">
      <alignment horizontal="center" vertical="center"/>
    </xf>
    <xf numFmtId="0" fontId="82" fillId="36" borderId="14" xfId="0" applyFont="1" applyFill="1" applyBorder="1" applyAlignment="1">
      <alignment vertical="center"/>
    </xf>
    <xf numFmtId="0" fontId="92" fillId="36" borderId="14" xfId="0" applyFont="1" applyFill="1" applyBorder="1" applyAlignment="1">
      <alignment vertical="center"/>
    </xf>
    <xf numFmtId="0" fontId="82" fillId="36" borderId="11" xfId="0" applyFont="1" applyFill="1" applyBorder="1" applyAlignment="1">
      <alignment vertical="center"/>
    </xf>
    <xf numFmtId="0" fontId="9" fillId="36" borderId="14" xfId="0" applyFont="1" applyFill="1" applyBorder="1" applyAlignment="1">
      <alignment vertical="center"/>
    </xf>
    <xf numFmtId="0" fontId="82" fillId="0" borderId="46" xfId="0" applyFont="1" applyBorder="1" applyAlignment="1">
      <alignment horizontal="left" vertical="center"/>
    </xf>
    <xf numFmtId="0" fontId="82" fillId="0" borderId="13" xfId="0" applyFont="1" applyFill="1" applyBorder="1" applyAlignment="1">
      <alignment horizontal="center" vertical="center"/>
    </xf>
    <xf numFmtId="0" fontId="82" fillId="0" borderId="15" xfId="0" applyFont="1" applyFill="1" applyBorder="1" applyAlignment="1">
      <alignment horizontal="center" vertical="center"/>
    </xf>
    <xf numFmtId="0" fontId="82" fillId="0" borderId="22" xfId="0" applyFont="1" applyFill="1" applyBorder="1" applyAlignment="1">
      <alignment horizontal="center" vertical="center"/>
    </xf>
    <xf numFmtId="0" fontId="82" fillId="35" borderId="32" xfId="0" applyFont="1" applyFill="1" applyBorder="1" applyAlignment="1">
      <alignment horizontal="center" vertical="center"/>
    </xf>
    <xf numFmtId="0" fontId="82" fillId="0" borderId="21" xfId="0" applyFont="1" applyFill="1" applyBorder="1" applyAlignment="1">
      <alignment horizontal="center" vertical="center"/>
    </xf>
    <xf numFmtId="0" fontId="82" fillId="0" borderId="47" xfId="0" applyFont="1" applyFill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178" fontId="82" fillId="35" borderId="13" xfId="0" applyNumberFormat="1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/>
    </xf>
    <xf numFmtId="0" fontId="82" fillId="0" borderId="12" xfId="0" applyFont="1" applyFill="1" applyBorder="1" applyAlignment="1">
      <alignment horizontal="center" vertical="center"/>
    </xf>
    <xf numFmtId="0" fontId="82" fillId="0" borderId="48" xfId="0" applyFont="1" applyFill="1" applyBorder="1" applyAlignment="1">
      <alignment horizontal="center"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Alignment="1">
      <alignment vertical="center"/>
    </xf>
    <xf numFmtId="0" fontId="82" fillId="0" borderId="21" xfId="0" applyFont="1" applyBorder="1" applyAlignment="1">
      <alignment vertical="center"/>
    </xf>
    <xf numFmtId="0" fontId="82" fillId="35" borderId="18" xfId="0" applyFont="1" applyFill="1" applyBorder="1" applyAlignment="1">
      <alignment horizontal="center" vertical="center"/>
    </xf>
    <xf numFmtId="0" fontId="82" fillId="35" borderId="28" xfId="0" applyFont="1" applyFill="1" applyBorder="1" applyAlignment="1">
      <alignment horizontal="center" vertical="center"/>
    </xf>
    <xf numFmtId="0" fontId="82" fillId="0" borderId="49" xfId="0" applyFont="1" applyFill="1" applyBorder="1" applyAlignment="1">
      <alignment horizontal="center" vertical="center"/>
    </xf>
    <xf numFmtId="0" fontId="82" fillId="0" borderId="50" xfId="0" applyFont="1" applyFill="1" applyBorder="1" applyAlignment="1">
      <alignment horizontal="center" vertical="center"/>
    </xf>
    <xf numFmtId="0" fontId="82" fillId="35" borderId="13" xfId="0" applyFont="1" applyFill="1" applyBorder="1" applyAlignment="1">
      <alignment horizontal="center" vertical="center"/>
    </xf>
    <xf numFmtId="0" fontId="82" fillId="35" borderId="22" xfId="0" applyFont="1" applyFill="1" applyBorder="1" applyAlignment="1">
      <alignment horizontal="center" vertical="center"/>
    </xf>
    <xf numFmtId="0" fontId="82" fillId="37" borderId="18" xfId="0" applyFont="1" applyFill="1" applyBorder="1" applyAlignment="1">
      <alignment horizontal="center" vertical="center"/>
    </xf>
    <xf numFmtId="0" fontId="82" fillId="37" borderId="31" xfId="0" applyFont="1" applyFill="1" applyBorder="1" applyAlignment="1">
      <alignment horizontal="center" vertical="center"/>
    </xf>
    <xf numFmtId="0" fontId="82" fillId="0" borderId="51" xfId="0" applyFont="1" applyFill="1" applyBorder="1" applyAlignment="1">
      <alignment horizontal="center" vertical="center"/>
    </xf>
    <xf numFmtId="0" fontId="82" fillId="0" borderId="52" xfId="0" applyFont="1" applyFill="1" applyBorder="1" applyAlignment="1">
      <alignment horizontal="center" vertical="center"/>
    </xf>
    <xf numFmtId="0" fontId="82" fillId="0" borderId="37" xfId="0" applyFont="1" applyBorder="1" applyAlignment="1">
      <alignment vertical="center"/>
    </xf>
    <xf numFmtId="0" fontId="82" fillId="35" borderId="24" xfId="0" applyFont="1" applyFill="1" applyBorder="1" applyAlignment="1">
      <alignment horizontal="center" vertical="center"/>
    </xf>
    <xf numFmtId="0" fontId="82" fillId="37" borderId="28" xfId="0" applyFont="1" applyFill="1" applyBorder="1" applyAlignment="1">
      <alignment horizontal="center" vertical="center"/>
    </xf>
    <xf numFmtId="0" fontId="82" fillId="38" borderId="18" xfId="0" applyFont="1" applyFill="1" applyBorder="1" applyAlignment="1">
      <alignment horizontal="center" vertical="center"/>
    </xf>
    <xf numFmtId="178" fontId="82" fillId="34" borderId="53" xfId="0" applyNumberFormat="1" applyFont="1" applyFill="1" applyBorder="1" applyAlignment="1">
      <alignment horizontal="center" vertical="center"/>
    </xf>
    <xf numFmtId="0" fontId="82" fillId="34" borderId="53" xfId="0" applyFont="1" applyFill="1" applyBorder="1" applyAlignment="1">
      <alignment horizontal="center" vertical="center"/>
    </xf>
    <xf numFmtId="178" fontId="82" fillId="39" borderId="54" xfId="0" applyNumberFormat="1" applyFont="1" applyFill="1" applyBorder="1" applyAlignment="1">
      <alignment horizontal="center" vertical="center"/>
    </xf>
    <xf numFmtId="0" fontId="82" fillId="0" borderId="55" xfId="0" applyFont="1" applyFill="1" applyBorder="1" applyAlignment="1">
      <alignment horizontal="center" vertical="center"/>
    </xf>
    <xf numFmtId="0" fontId="82" fillId="0" borderId="56" xfId="0" applyFont="1" applyFill="1" applyBorder="1" applyAlignment="1">
      <alignment horizontal="center" vertical="center"/>
    </xf>
    <xf numFmtId="0" fontId="82" fillId="0" borderId="22" xfId="0" applyFont="1" applyBorder="1" applyAlignment="1">
      <alignment horizontal="center" vertical="center"/>
    </xf>
    <xf numFmtId="0" fontId="82" fillId="0" borderId="51" xfId="0" applyFont="1" applyBorder="1" applyAlignment="1">
      <alignment vertical="center"/>
    </xf>
    <xf numFmtId="0" fontId="82" fillId="0" borderId="24" xfId="0" applyFont="1" applyFill="1" applyBorder="1" applyAlignment="1">
      <alignment horizontal="center" vertical="center"/>
    </xf>
    <xf numFmtId="0" fontId="82" fillId="0" borderId="57" xfId="0" applyFont="1" applyFill="1" applyBorder="1" applyAlignment="1">
      <alignment horizontal="center" vertical="center"/>
    </xf>
    <xf numFmtId="178" fontId="82" fillId="35" borderId="18" xfId="0" applyNumberFormat="1" applyFont="1" applyFill="1" applyBorder="1" applyAlignment="1">
      <alignment horizontal="center" vertical="center"/>
    </xf>
    <xf numFmtId="0" fontId="82" fillId="35" borderId="15" xfId="0" applyFont="1" applyFill="1" applyBorder="1" applyAlignment="1">
      <alignment horizontal="center" vertical="center"/>
    </xf>
    <xf numFmtId="178" fontId="82" fillId="37" borderId="18" xfId="0" applyNumberFormat="1" applyFont="1" applyFill="1" applyBorder="1" applyAlignment="1">
      <alignment horizontal="center" vertical="center"/>
    </xf>
    <xf numFmtId="0" fontId="82" fillId="37" borderId="19" xfId="0" applyFont="1" applyFill="1" applyBorder="1" applyAlignment="1">
      <alignment horizontal="center" vertical="center"/>
    </xf>
    <xf numFmtId="0" fontId="82" fillId="36" borderId="13" xfId="0" applyFont="1" applyFill="1" applyBorder="1" applyAlignment="1">
      <alignment horizontal="center" vertical="center"/>
    </xf>
    <xf numFmtId="0" fontId="82" fillId="0" borderId="58" xfId="0" applyFont="1" applyFill="1" applyBorder="1" applyAlignment="1">
      <alignment horizontal="center" vertical="center"/>
    </xf>
    <xf numFmtId="0" fontId="82" fillId="0" borderId="59" xfId="0" applyFont="1" applyFill="1" applyBorder="1" applyAlignment="1">
      <alignment horizontal="center" vertical="center"/>
    </xf>
    <xf numFmtId="0" fontId="82" fillId="35" borderId="19" xfId="0" applyFont="1" applyFill="1" applyBorder="1" applyAlignment="1">
      <alignment horizontal="center" vertical="center"/>
    </xf>
    <xf numFmtId="0" fontId="82" fillId="36" borderId="24" xfId="0" applyFont="1" applyFill="1" applyBorder="1" applyAlignment="1">
      <alignment horizontal="center" vertical="center"/>
    </xf>
    <xf numFmtId="0" fontId="82" fillId="36" borderId="48" xfId="0" applyFont="1" applyFill="1" applyBorder="1" applyAlignment="1">
      <alignment horizontal="center" vertical="center"/>
    </xf>
    <xf numFmtId="0" fontId="82" fillId="0" borderId="60" xfId="0" applyFont="1" applyBorder="1" applyAlignment="1">
      <alignment vertical="center"/>
    </xf>
    <xf numFmtId="0" fontId="82" fillId="36" borderId="21" xfId="0" applyFont="1" applyFill="1" applyBorder="1" applyAlignment="1">
      <alignment horizontal="center" vertical="center"/>
    </xf>
    <xf numFmtId="0" fontId="82" fillId="36" borderId="47" xfId="0" applyFont="1" applyFill="1" applyBorder="1" applyAlignment="1">
      <alignment horizontal="center" vertical="center"/>
    </xf>
    <xf numFmtId="0" fontId="82" fillId="36" borderId="15" xfId="0" applyFont="1" applyFill="1" applyBorder="1" applyAlignment="1">
      <alignment horizontal="center" vertical="center"/>
    </xf>
    <xf numFmtId="0" fontId="82" fillId="0" borderId="42" xfId="0" applyFont="1" applyBorder="1" applyAlignment="1">
      <alignment vertical="center"/>
    </xf>
    <xf numFmtId="0" fontId="82" fillId="0" borderId="43" xfId="0" applyFont="1" applyBorder="1" applyAlignment="1">
      <alignment vertical="center"/>
    </xf>
    <xf numFmtId="0" fontId="82" fillId="36" borderId="50" xfId="0" applyFont="1" applyFill="1" applyBorder="1" applyAlignment="1">
      <alignment horizontal="center" vertical="center"/>
    </xf>
    <xf numFmtId="0" fontId="82" fillId="36" borderId="51" xfId="0" applyFont="1" applyFill="1" applyBorder="1" applyAlignment="1">
      <alignment vertical="center"/>
    </xf>
    <xf numFmtId="0" fontId="82" fillId="36" borderId="13" xfId="0" applyFont="1" applyFill="1" applyBorder="1" applyAlignment="1">
      <alignment vertical="center"/>
    </xf>
    <xf numFmtId="0" fontId="82" fillId="36" borderId="51" xfId="0" applyFont="1" applyFill="1" applyBorder="1" applyAlignment="1">
      <alignment horizontal="center" vertical="center"/>
    </xf>
    <xf numFmtId="0" fontId="82" fillId="36" borderId="0" xfId="0" applyFont="1" applyFill="1" applyAlignment="1">
      <alignment horizontal="center" vertical="center"/>
    </xf>
    <xf numFmtId="0" fontId="82" fillId="35" borderId="61" xfId="0" applyFont="1" applyFill="1" applyBorder="1" applyAlignment="1">
      <alignment horizontal="center" vertical="center"/>
    </xf>
    <xf numFmtId="0" fontId="82" fillId="0" borderId="55" xfId="0" applyFont="1" applyBorder="1" applyAlignment="1">
      <alignment vertical="center"/>
    </xf>
    <xf numFmtId="0" fontId="82" fillId="36" borderId="10" xfId="0" applyFont="1" applyFill="1" applyBorder="1" applyAlignment="1">
      <alignment horizontal="center" vertical="center"/>
    </xf>
    <xf numFmtId="0" fontId="82" fillId="36" borderId="12" xfId="0" applyFont="1" applyFill="1" applyBorder="1" applyAlignment="1">
      <alignment horizontal="center" vertical="center"/>
    </xf>
    <xf numFmtId="0" fontId="82" fillId="36" borderId="21" xfId="0" applyFont="1" applyFill="1" applyBorder="1" applyAlignment="1">
      <alignment vertical="center"/>
    </xf>
    <xf numFmtId="0" fontId="82" fillId="36" borderId="49" xfId="0" applyFont="1" applyFill="1" applyBorder="1" applyAlignment="1">
      <alignment horizontal="center" vertical="center"/>
    </xf>
    <xf numFmtId="0" fontId="83" fillId="36" borderId="46" xfId="0" applyFont="1" applyFill="1" applyBorder="1" applyAlignment="1">
      <alignment vertical="center"/>
    </xf>
    <xf numFmtId="0" fontId="82" fillId="36" borderId="20" xfId="0" applyFont="1" applyFill="1" applyBorder="1" applyAlignment="1">
      <alignment vertical="center"/>
    </xf>
    <xf numFmtId="0" fontId="82" fillId="36" borderId="24" xfId="0" applyFont="1" applyFill="1" applyBorder="1" applyAlignment="1">
      <alignment vertical="center"/>
    </xf>
    <xf numFmtId="0" fontId="82" fillId="36" borderId="22" xfId="0" applyFont="1" applyFill="1" applyBorder="1" applyAlignment="1">
      <alignment horizontal="center" vertical="center"/>
    </xf>
    <xf numFmtId="0" fontId="92" fillId="36" borderId="24" xfId="0" applyFont="1" applyFill="1" applyBorder="1" applyAlignment="1">
      <alignment vertical="center"/>
    </xf>
    <xf numFmtId="0" fontId="9" fillId="36" borderId="20" xfId="0" applyFont="1" applyFill="1" applyBorder="1" applyAlignment="1">
      <alignment vertical="center"/>
    </xf>
    <xf numFmtId="0" fontId="84" fillId="36" borderId="14" xfId="0" applyFont="1" applyFill="1" applyBorder="1" applyAlignment="1">
      <alignment vertical="center"/>
    </xf>
    <xf numFmtId="0" fontId="84" fillId="36" borderId="30" xfId="0" applyFont="1" applyFill="1" applyBorder="1" applyAlignment="1">
      <alignment horizontal="left" vertical="center"/>
    </xf>
    <xf numFmtId="0" fontId="82" fillId="36" borderId="52" xfId="0" applyFont="1" applyFill="1" applyBorder="1" applyAlignment="1">
      <alignment horizontal="center" vertical="center"/>
    </xf>
    <xf numFmtId="0" fontId="92" fillId="36" borderId="27" xfId="0" applyFont="1" applyFill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82" fillId="36" borderId="60" xfId="0" applyFont="1" applyFill="1" applyBorder="1" applyAlignment="1">
      <alignment horizontal="center" vertical="center"/>
    </xf>
    <xf numFmtId="0" fontId="82" fillId="36" borderId="37" xfId="0" applyFont="1" applyFill="1" applyBorder="1" applyAlignment="1">
      <alignment horizontal="center" vertical="center"/>
    </xf>
    <xf numFmtId="0" fontId="82" fillId="0" borderId="33" xfId="0" applyFont="1" applyBorder="1" applyAlignment="1">
      <alignment vertical="center"/>
    </xf>
    <xf numFmtId="178" fontId="82" fillId="0" borderId="37" xfId="0" applyNumberFormat="1" applyFont="1" applyBorder="1" applyAlignment="1">
      <alignment vertic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shrinkToFit="1"/>
    </xf>
    <xf numFmtId="0" fontId="4" fillId="33" borderId="51" xfId="0" applyFont="1" applyFill="1" applyBorder="1" applyAlignment="1">
      <alignment horizontal="center" vertical="center" shrinkToFit="1"/>
    </xf>
    <xf numFmtId="0" fontId="4" fillId="33" borderId="59" xfId="0" applyFont="1" applyFill="1" applyBorder="1" applyAlignment="1">
      <alignment horizontal="center" vertical="center" shrinkToFit="1"/>
    </xf>
    <xf numFmtId="0" fontId="4" fillId="33" borderId="42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2" fillId="0" borderId="6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 wrapText="1"/>
    </xf>
    <xf numFmtId="0" fontId="10" fillId="33" borderId="18" xfId="0" applyFont="1" applyFill="1" applyBorder="1" applyAlignment="1">
      <alignment vertical="center"/>
    </xf>
    <xf numFmtId="0" fontId="10" fillId="33" borderId="21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 wrapText="1"/>
    </xf>
    <xf numFmtId="0" fontId="2" fillId="33" borderId="28" xfId="0" applyFont="1" applyFill="1" applyBorder="1" applyAlignment="1">
      <alignment vertical="center" wrapText="1"/>
    </xf>
    <xf numFmtId="0" fontId="2" fillId="33" borderId="27" xfId="0" applyFont="1" applyFill="1" applyBorder="1" applyAlignment="1">
      <alignment vertical="center" wrapText="1"/>
    </xf>
    <xf numFmtId="0" fontId="93" fillId="0" borderId="21" xfId="0" applyFont="1" applyBorder="1" applyAlignment="1">
      <alignment horizontal="center" vertical="center"/>
    </xf>
    <xf numFmtId="0" fontId="93" fillId="0" borderId="50" xfId="0" applyFont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0" fontId="93" fillId="0" borderId="22" xfId="0" applyFont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16" fillId="35" borderId="47" xfId="0" applyFont="1" applyFill="1" applyBorder="1" applyAlignment="1">
      <alignment horizontal="center" vertical="center"/>
    </xf>
    <xf numFmtId="0" fontId="28" fillId="35" borderId="28" xfId="0" applyFont="1" applyFill="1" applyBorder="1" applyAlignment="1">
      <alignment horizontal="center" vertical="center"/>
    </xf>
    <xf numFmtId="0" fontId="88" fillId="0" borderId="46" xfId="0" applyFont="1" applyBorder="1" applyAlignment="1">
      <alignment horizontal="left" vertical="center"/>
    </xf>
    <xf numFmtId="0" fontId="88" fillId="0" borderId="20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88" fillId="0" borderId="30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178" fontId="19" fillId="0" borderId="0" xfId="0" applyNumberFormat="1" applyFont="1" applyAlignment="1">
      <alignment vertical="center"/>
    </xf>
    <xf numFmtId="0" fontId="82" fillId="36" borderId="15" xfId="0" applyFont="1" applyFill="1" applyBorder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8" fillId="35" borderId="19" xfId="0" applyFont="1" applyFill="1" applyBorder="1" applyAlignment="1">
      <alignment horizontal="center" vertical="center"/>
    </xf>
    <xf numFmtId="0" fontId="9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92" fillId="0" borderId="0" xfId="0" applyFont="1" applyFill="1" applyBorder="1" applyAlignment="1">
      <alignment vertical="center"/>
    </xf>
    <xf numFmtId="0" fontId="31" fillId="0" borderId="61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65" xfId="0" applyFont="1" applyFill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70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vertical="center"/>
    </xf>
    <xf numFmtId="0" fontId="10" fillId="33" borderId="22" xfId="0" applyFont="1" applyFill="1" applyBorder="1" applyAlignment="1">
      <alignment vertical="center"/>
    </xf>
    <xf numFmtId="0" fontId="10" fillId="33" borderId="50" xfId="0" applyFont="1" applyFill="1" applyBorder="1" applyAlignment="1">
      <alignment vertical="center"/>
    </xf>
    <xf numFmtId="0" fontId="10" fillId="33" borderId="49" xfId="0" applyFont="1" applyFill="1" applyBorder="1" applyAlignment="1">
      <alignment vertical="center"/>
    </xf>
    <xf numFmtId="0" fontId="10" fillId="33" borderId="19" xfId="0" applyFont="1" applyFill="1" applyBorder="1" applyAlignment="1">
      <alignment vertical="center"/>
    </xf>
    <xf numFmtId="0" fontId="10" fillId="33" borderId="15" xfId="0" applyFont="1" applyFill="1" applyBorder="1" applyAlignment="1">
      <alignment vertical="center"/>
    </xf>
    <xf numFmtId="0" fontId="10" fillId="33" borderId="47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 wrapText="1"/>
    </xf>
    <xf numFmtId="0" fontId="4" fillId="0" borderId="59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41" borderId="12" xfId="0" applyFont="1" applyFill="1" applyBorder="1" applyAlignment="1">
      <alignment horizontal="center" vertical="center" wrapText="1"/>
    </xf>
    <xf numFmtId="0" fontId="10" fillId="41" borderId="10" xfId="0" applyFont="1" applyFill="1" applyBorder="1" applyAlignment="1">
      <alignment horizontal="center" vertical="center" wrapText="1"/>
    </xf>
    <xf numFmtId="0" fontId="10" fillId="41" borderId="11" xfId="0" applyFont="1" applyFill="1" applyBorder="1" applyAlignment="1">
      <alignment horizontal="center" vertical="center" wrapText="1"/>
    </xf>
    <xf numFmtId="0" fontId="9" fillId="41" borderId="71" xfId="0" applyFont="1" applyFill="1" applyBorder="1" applyAlignment="1">
      <alignment horizontal="left" vertical="center" wrapText="1"/>
    </xf>
    <xf numFmtId="0" fontId="4" fillId="41" borderId="0" xfId="0" applyFont="1" applyFill="1" applyAlignment="1">
      <alignment horizontal="center" vertical="center" wrapText="1"/>
    </xf>
    <xf numFmtId="0" fontId="11" fillId="41" borderId="37" xfId="0" applyFont="1" applyFill="1" applyBorder="1" applyAlignment="1">
      <alignment horizontal="center" vertical="center" wrapText="1"/>
    </xf>
    <xf numFmtId="0" fontId="4" fillId="41" borderId="19" xfId="0" applyFont="1" applyFill="1" applyBorder="1" applyAlignment="1">
      <alignment horizontal="center" vertical="center" shrinkToFit="1"/>
    </xf>
    <xf numFmtId="0" fontId="4" fillId="41" borderId="18" xfId="0" applyFont="1" applyFill="1" applyBorder="1" applyAlignment="1">
      <alignment horizontal="center" vertical="center" shrinkToFit="1"/>
    </xf>
    <xf numFmtId="0" fontId="4" fillId="41" borderId="28" xfId="0" applyFont="1" applyFill="1" applyBorder="1" applyAlignment="1">
      <alignment horizontal="center" vertical="center" shrinkToFit="1"/>
    </xf>
    <xf numFmtId="0" fontId="2" fillId="41" borderId="63" xfId="0" applyFont="1" applyFill="1" applyBorder="1" applyAlignment="1">
      <alignment horizontal="left" vertical="center" wrapText="1"/>
    </xf>
    <xf numFmtId="0" fontId="4" fillId="41" borderId="15" xfId="0" applyFont="1" applyFill="1" applyBorder="1" applyAlignment="1">
      <alignment horizontal="center" vertical="center" shrinkToFit="1"/>
    </xf>
    <xf numFmtId="0" fontId="4" fillId="41" borderId="13" xfId="0" applyFont="1" applyFill="1" applyBorder="1" applyAlignment="1">
      <alignment horizontal="center" vertical="center" shrinkToFit="1"/>
    </xf>
    <xf numFmtId="0" fontId="4" fillId="41" borderId="24" xfId="0" applyFont="1" applyFill="1" applyBorder="1" applyAlignment="1">
      <alignment horizontal="center" vertical="center" shrinkToFit="1"/>
    </xf>
    <xf numFmtId="0" fontId="2" fillId="41" borderId="69" xfId="0" applyFont="1" applyFill="1" applyBorder="1" applyAlignment="1">
      <alignment horizontal="left" vertical="center" wrapText="1"/>
    </xf>
    <xf numFmtId="0" fontId="82" fillId="36" borderId="24" xfId="0" applyFont="1" applyFill="1" applyBorder="1" applyAlignment="1">
      <alignment vertical="center" wrapText="1"/>
    </xf>
    <xf numFmtId="0" fontId="19" fillId="0" borderId="13" xfId="0" applyFont="1" applyBorder="1" applyAlignment="1">
      <alignment vertical="center"/>
    </xf>
    <xf numFmtId="178" fontId="82" fillId="0" borderId="35" xfId="0" applyNumberFormat="1" applyFont="1" applyBorder="1" applyAlignment="1">
      <alignment horizontal="center" wrapText="1"/>
    </xf>
    <xf numFmtId="0" fontId="19" fillId="0" borderId="35" xfId="0" applyFont="1" applyBorder="1" applyAlignment="1">
      <alignment vertical="center"/>
    </xf>
    <xf numFmtId="0" fontId="82" fillId="36" borderId="30" xfId="0" applyFont="1" applyFill="1" applyBorder="1" applyAlignment="1">
      <alignment vertical="center"/>
    </xf>
    <xf numFmtId="0" fontId="82" fillId="36" borderId="60" xfId="0" applyFont="1" applyFill="1" applyBorder="1" applyAlignment="1">
      <alignment vertical="center"/>
    </xf>
    <xf numFmtId="0" fontId="90" fillId="0" borderId="37" xfId="0" applyFont="1" applyBorder="1" applyAlignment="1">
      <alignment horizontal="center" wrapText="1"/>
    </xf>
    <xf numFmtId="0" fontId="90" fillId="0" borderId="35" xfId="0" applyFont="1" applyBorder="1" applyAlignment="1">
      <alignment horizontal="center" wrapText="1"/>
    </xf>
    <xf numFmtId="0" fontId="19" fillId="0" borderId="72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97" fillId="0" borderId="20" xfId="0" applyFont="1" applyFill="1" applyBorder="1" applyAlignment="1">
      <alignment vertical="center"/>
    </xf>
    <xf numFmtId="0" fontId="98" fillId="0" borderId="21" xfId="0" applyFont="1" applyFill="1" applyBorder="1" applyAlignment="1">
      <alignment horizontal="center" vertical="center"/>
    </xf>
    <xf numFmtId="0" fontId="97" fillId="0" borderId="0" xfId="0" applyFont="1" applyAlignment="1">
      <alignment vertical="center"/>
    </xf>
    <xf numFmtId="0" fontId="98" fillId="0" borderId="13" xfId="0" applyFont="1" applyFill="1" applyBorder="1" applyAlignment="1">
      <alignment horizontal="center" vertical="center"/>
    </xf>
    <xf numFmtId="0" fontId="98" fillId="0" borderId="50" xfId="0" applyFont="1" applyFill="1" applyBorder="1" applyAlignment="1">
      <alignment horizontal="center" vertical="center"/>
    </xf>
    <xf numFmtId="0" fontId="98" fillId="0" borderId="10" xfId="0" applyFont="1" applyFill="1" applyBorder="1" applyAlignment="1">
      <alignment horizontal="center" vertical="center"/>
    </xf>
    <xf numFmtId="0" fontId="98" fillId="0" borderId="12" xfId="0" applyFont="1" applyFill="1" applyBorder="1" applyAlignment="1">
      <alignment horizontal="center" vertical="center"/>
    </xf>
    <xf numFmtId="0" fontId="98" fillId="0" borderId="47" xfId="0" applyFont="1" applyFill="1" applyBorder="1" applyAlignment="1">
      <alignment horizontal="center" vertical="center"/>
    </xf>
    <xf numFmtId="0" fontId="98" fillId="0" borderId="15" xfId="0" applyFont="1" applyFill="1" applyBorder="1" applyAlignment="1">
      <alignment horizontal="center" vertical="center"/>
    </xf>
    <xf numFmtId="0" fontId="99" fillId="0" borderId="21" xfId="0" applyFont="1" applyBorder="1" applyAlignment="1">
      <alignment horizontal="center" vertical="center"/>
    </xf>
    <xf numFmtId="0" fontId="99" fillId="35" borderId="21" xfId="0" applyFont="1" applyFill="1" applyBorder="1" applyAlignment="1">
      <alignment horizontal="center" vertical="center"/>
    </xf>
    <xf numFmtId="0" fontId="99" fillId="35" borderId="15" xfId="0" applyFont="1" applyFill="1" applyBorder="1" applyAlignment="1">
      <alignment horizontal="center" vertical="center"/>
    </xf>
    <xf numFmtId="0" fontId="87" fillId="0" borderId="14" xfId="0" applyFont="1" applyFill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88" fillId="0" borderId="72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83" fillId="0" borderId="37" xfId="0" applyFont="1" applyBorder="1" applyAlignment="1">
      <alignment horizontal="center" vertical="center" wrapText="1"/>
    </xf>
    <xf numFmtId="0" fontId="92" fillId="0" borderId="23" xfId="0" applyFont="1" applyFill="1" applyBorder="1" applyAlignment="1">
      <alignment horizontal="left" vertical="center" wrapText="1"/>
    </xf>
    <xf numFmtId="0" fontId="92" fillId="0" borderId="72" xfId="0" applyFont="1" applyFill="1" applyBorder="1" applyAlignment="1">
      <alignment horizontal="left" vertical="center" wrapText="1"/>
    </xf>
    <xf numFmtId="0" fontId="92" fillId="0" borderId="33" xfId="0" applyFont="1" applyFill="1" applyBorder="1" applyAlignment="1">
      <alignment horizontal="left" vertical="center" wrapText="1"/>
    </xf>
    <xf numFmtId="0" fontId="92" fillId="0" borderId="17" xfId="0" applyFont="1" applyFill="1" applyBorder="1" applyAlignment="1">
      <alignment horizontal="left" vertical="center" wrapText="1"/>
    </xf>
    <xf numFmtId="0" fontId="92" fillId="0" borderId="40" xfId="0" applyFont="1" applyFill="1" applyBorder="1" applyAlignment="1">
      <alignment horizontal="left" vertical="center" wrapText="1"/>
    </xf>
    <xf numFmtId="0" fontId="92" fillId="0" borderId="45" xfId="0" applyFont="1" applyFill="1" applyBorder="1" applyAlignment="1">
      <alignment horizontal="left" vertical="center" wrapText="1"/>
    </xf>
    <xf numFmtId="0" fontId="97" fillId="0" borderId="17" xfId="0" applyFont="1" applyFill="1" applyBorder="1" applyAlignment="1">
      <alignment horizontal="left" vertical="center" wrapText="1"/>
    </xf>
    <xf numFmtId="0" fontId="97" fillId="0" borderId="40" xfId="0" applyFont="1" applyFill="1" applyBorder="1" applyAlignment="1">
      <alignment horizontal="left" vertical="center" wrapText="1"/>
    </xf>
    <xf numFmtId="0" fontId="97" fillId="0" borderId="4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83" fillId="0" borderId="38" xfId="0" applyFont="1" applyBorder="1" applyAlignment="1">
      <alignment vertical="center"/>
    </xf>
    <xf numFmtId="0" fontId="83" fillId="0" borderId="73" xfId="0" applyFont="1" applyBorder="1" applyAlignment="1">
      <alignment vertical="center"/>
    </xf>
    <xf numFmtId="0" fontId="82" fillId="0" borderId="37" xfId="0" applyFont="1" applyBorder="1" applyAlignment="1">
      <alignment horizontal="center" wrapText="1"/>
    </xf>
    <xf numFmtId="0" fontId="82" fillId="0" borderId="74" xfId="0" applyFont="1" applyBorder="1" applyAlignment="1">
      <alignment horizontal="center" wrapText="1"/>
    </xf>
    <xf numFmtId="0" fontId="90" fillId="0" borderId="33" xfId="0" applyFont="1" applyBorder="1" applyAlignment="1">
      <alignment horizontal="center" wrapText="1"/>
    </xf>
    <xf numFmtId="0" fontId="90" fillId="0" borderId="37" xfId="0" applyFont="1" applyBorder="1" applyAlignment="1">
      <alignment horizontal="center" wrapText="1"/>
    </xf>
    <xf numFmtId="0" fontId="90" fillId="0" borderId="36" xfId="0" applyFont="1" applyBorder="1" applyAlignment="1">
      <alignment horizontal="center" wrapText="1"/>
    </xf>
    <xf numFmtId="0" fontId="90" fillId="0" borderId="35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92" fillId="0" borderId="0" xfId="0" applyFont="1" applyFill="1" applyBorder="1" applyAlignment="1">
      <alignment vertical="center"/>
    </xf>
    <xf numFmtId="0" fontId="2" fillId="0" borderId="72" xfId="0" applyFont="1" applyBorder="1" applyAlignment="1">
      <alignment horizontal="left" vertical="center"/>
    </xf>
    <xf numFmtId="0" fontId="92" fillId="0" borderId="0" xfId="0" applyFont="1" applyBorder="1" applyAlignment="1">
      <alignment horizontal="left" vertical="center"/>
    </xf>
    <xf numFmtId="0" fontId="23" fillId="0" borderId="72" xfId="0" applyFont="1" applyBorder="1" applyAlignment="1">
      <alignment horizontal="center" vertical="center" wrapText="1"/>
    </xf>
    <xf numFmtId="0" fontId="83" fillId="0" borderId="75" xfId="0" applyFont="1" applyBorder="1" applyAlignment="1">
      <alignment horizontal="center" vertical="center" wrapText="1"/>
    </xf>
    <xf numFmtId="0" fontId="83" fillId="0" borderId="44" xfId="0" applyFont="1" applyBorder="1" applyAlignment="1">
      <alignment horizontal="center" vertical="center" wrapText="1"/>
    </xf>
    <xf numFmtId="0" fontId="92" fillId="0" borderId="16" xfId="0" applyFont="1" applyFill="1" applyBorder="1" applyAlignment="1">
      <alignment horizontal="left" vertical="center" wrapText="1"/>
    </xf>
    <xf numFmtId="0" fontId="92" fillId="0" borderId="0" xfId="0" applyFont="1" applyFill="1" applyBorder="1" applyAlignment="1">
      <alignment horizontal="left" vertical="center" wrapText="1"/>
    </xf>
    <xf numFmtId="0" fontId="83" fillId="0" borderId="65" xfId="0" applyFont="1" applyBorder="1" applyAlignment="1">
      <alignment horizontal="center" vertical="center" textRotation="255" wrapText="1"/>
    </xf>
    <xf numFmtId="0" fontId="83" fillId="0" borderId="29" xfId="0" applyFont="1" applyBorder="1" applyAlignment="1">
      <alignment horizontal="center" vertical="center" textRotation="255" wrapText="1"/>
    </xf>
    <xf numFmtId="0" fontId="83" fillId="0" borderId="20" xfId="0" applyFont="1" applyBorder="1" applyAlignment="1">
      <alignment horizontal="center" vertical="center" textRotation="255" wrapText="1"/>
    </xf>
    <xf numFmtId="0" fontId="83" fillId="0" borderId="76" xfId="0" applyFont="1" applyBorder="1" applyAlignment="1">
      <alignment horizontal="center" vertical="center" wrapText="1"/>
    </xf>
    <xf numFmtId="0" fontId="83" fillId="0" borderId="56" xfId="0" applyFont="1" applyBorder="1" applyAlignment="1">
      <alignment horizontal="center" vertical="center" wrapText="1"/>
    </xf>
    <xf numFmtId="0" fontId="83" fillId="0" borderId="50" xfId="0" applyFont="1" applyBorder="1" applyAlignment="1">
      <alignment horizontal="center" vertical="center" wrapText="1"/>
    </xf>
    <xf numFmtId="0" fontId="83" fillId="0" borderId="52" xfId="0" applyFont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left" vertical="center"/>
    </xf>
    <xf numFmtId="0" fontId="83" fillId="0" borderId="30" xfId="0" applyFont="1" applyBorder="1" applyAlignment="1">
      <alignment horizontal="center" vertical="center" wrapText="1"/>
    </xf>
    <xf numFmtId="0" fontId="83" fillId="0" borderId="41" xfId="0" applyFont="1" applyBorder="1" applyAlignment="1">
      <alignment horizontal="center" vertical="center" wrapText="1"/>
    </xf>
    <xf numFmtId="0" fontId="83" fillId="0" borderId="30" xfId="0" applyFont="1" applyBorder="1" applyAlignment="1">
      <alignment horizontal="center" vertical="center"/>
    </xf>
    <xf numFmtId="0" fontId="83" fillId="0" borderId="41" xfId="0" applyFont="1" applyBorder="1" applyAlignment="1">
      <alignment horizontal="center" vertical="center"/>
    </xf>
    <xf numFmtId="0" fontId="83" fillId="0" borderId="22" xfId="0" applyFont="1" applyBorder="1" applyAlignment="1">
      <alignment horizontal="center" vertical="center"/>
    </xf>
    <xf numFmtId="0" fontId="83" fillId="0" borderId="48" xfId="0" applyFont="1" applyBorder="1" applyAlignment="1">
      <alignment horizontal="center" vertical="center"/>
    </xf>
    <xf numFmtId="0" fontId="83" fillId="0" borderId="42" xfId="0" applyFont="1" applyBorder="1" applyAlignment="1">
      <alignment horizontal="center" vertical="center"/>
    </xf>
    <xf numFmtId="0" fontId="83" fillId="0" borderId="77" xfId="0" applyFont="1" applyBorder="1" applyAlignment="1">
      <alignment horizontal="center" vertical="center"/>
    </xf>
    <xf numFmtId="0" fontId="83" fillId="0" borderId="24" xfId="0" applyFont="1" applyBorder="1" applyAlignment="1">
      <alignment horizontal="center" vertical="center"/>
    </xf>
    <xf numFmtId="0" fontId="82" fillId="0" borderId="35" xfId="0" applyFont="1" applyBorder="1" applyAlignment="1">
      <alignment horizontal="center" wrapText="1"/>
    </xf>
    <xf numFmtId="0" fontId="82" fillId="0" borderId="70" xfId="0" applyFont="1" applyBorder="1" applyAlignment="1">
      <alignment horizontal="center" wrapText="1"/>
    </xf>
    <xf numFmtId="0" fontId="83" fillId="0" borderId="78" xfId="0" applyFont="1" applyBorder="1" applyAlignment="1">
      <alignment horizontal="center" vertical="center" wrapText="1"/>
    </xf>
    <xf numFmtId="0" fontId="83" fillId="0" borderId="64" xfId="0" applyFont="1" applyBorder="1" applyAlignment="1">
      <alignment horizontal="center" vertical="center"/>
    </xf>
    <xf numFmtId="0" fontId="83" fillId="0" borderId="79" xfId="0" applyFont="1" applyBorder="1" applyAlignment="1">
      <alignment horizontal="center" vertical="center"/>
    </xf>
    <xf numFmtId="0" fontId="83" fillId="0" borderId="80" xfId="0" applyFont="1" applyBorder="1" applyAlignment="1">
      <alignment horizontal="center" vertical="center"/>
    </xf>
    <xf numFmtId="0" fontId="83" fillId="0" borderId="29" xfId="0" applyFont="1" applyFill="1" applyBorder="1" applyAlignment="1">
      <alignment horizontal="center" vertical="center" wrapText="1"/>
    </xf>
    <xf numFmtId="0" fontId="83" fillId="0" borderId="45" xfId="0" applyFont="1" applyBorder="1" applyAlignment="1">
      <alignment horizontal="center" vertical="center" wrapText="1"/>
    </xf>
    <xf numFmtId="0" fontId="90" fillId="0" borderId="43" xfId="0" applyFont="1" applyBorder="1" applyAlignment="1">
      <alignment horizontal="center" wrapText="1"/>
    </xf>
    <xf numFmtId="0" fontId="83" fillId="0" borderId="57" xfId="0" applyFont="1" applyBorder="1" applyAlignment="1">
      <alignment horizontal="center" vertical="center"/>
    </xf>
    <xf numFmtId="0" fontId="83" fillId="0" borderId="75" xfId="0" applyFont="1" applyBorder="1" applyAlignment="1">
      <alignment horizontal="center" vertical="center"/>
    </xf>
    <xf numFmtId="0" fontId="83" fillId="0" borderId="81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0" fontId="4" fillId="33" borderId="40" xfId="0" applyFont="1" applyFill="1" applyBorder="1" applyAlignment="1">
      <alignment vertical="center"/>
    </xf>
    <xf numFmtId="0" fontId="27" fillId="33" borderId="45" xfId="0" applyFont="1" applyFill="1" applyBorder="1" applyAlignment="1">
      <alignment vertical="center"/>
    </xf>
    <xf numFmtId="0" fontId="10" fillId="33" borderId="55" xfId="0" applyFont="1" applyFill="1" applyBorder="1" applyAlignment="1">
      <alignment horizontal="center" vertical="center"/>
    </xf>
    <xf numFmtId="0" fontId="10" fillId="33" borderId="5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distributed" vertical="center" wrapText="1" indent="11"/>
    </xf>
    <xf numFmtId="0" fontId="9" fillId="0" borderId="40" xfId="0" applyFont="1" applyFill="1" applyBorder="1" applyAlignment="1">
      <alignment horizontal="distributed" vertical="center" wrapText="1" indent="11"/>
    </xf>
    <xf numFmtId="0" fontId="9" fillId="0" borderId="45" xfId="0" applyFont="1" applyFill="1" applyBorder="1" applyAlignment="1">
      <alignment horizontal="distributed" vertical="center" wrapText="1" indent="11"/>
    </xf>
    <xf numFmtId="0" fontId="9" fillId="0" borderId="75" xfId="0" applyFont="1" applyFill="1" applyBorder="1" applyAlignment="1">
      <alignment horizontal="distributed" vertical="center" wrapText="1" indent="11"/>
    </xf>
    <xf numFmtId="0" fontId="9" fillId="0" borderId="81" xfId="0" applyFont="1" applyFill="1" applyBorder="1" applyAlignment="1">
      <alignment horizontal="distributed" vertical="center" wrapText="1" indent="11"/>
    </xf>
    <xf numFmtId="0" fontId="9" fillId="0" borderId="44" xfId="0" applyFont="1" applyFill="1" applyBorder="1" applyAlignment="1">
      <alignment horizontal="distributed" vertical="center" wrapText="1" indent="11"/>
    </xf>
    <xf numFmtId="0" fontId="10" fillId="0" borderId="72" xfId="0" applyFont="1" applyBorder="1" applyAlignment="1">
      <alignment horizontal="distributed" vertical="center" indent="11"/>
    </xf>
    <xf numFmtId="0" fontId="4" fillId="33" borderId="34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vertical="center"/>
    </xf>
    <xf numFmtId="0" fontId="10" fillId="33" borderId="70" xfId="0" applyFont="1" applyFill="1" applyBorder="1" applyAlignment="1">
      <alignment vertical="center"/>
    </xf>
    <xf numFmtId="0" fontId="4" fillId="33" borderId="23" xfId="0" applyFont="1" applyFill="1" applyBorder="1" applyAlignment="1">
      <alignment horizontal="left" vertical="center"/>
    </xf>
    <xf numFmtId="0" fontId="10" fillId="33" borderId="72" xfId="0" applyFont="1" applyFill="1" applyBorder="1" applyAlignment="1">
      <alignment vertical="center"/>
    </xf>
    <xf numFmtId="0" fontId="13" fillId="33" borderId="33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27" fillId="33" borderId="37" xfId="0" applyFont="1" applyFill="1" applyBorder="1" applyAlignment="1">
      <alignment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70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10" fillId="33" borderId="6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vertical="center"/>
    </xf>
    <xf numFmtId="0" fontId="9" fillId="33" borderId="35" xfId="0" applyFont="1" applyFill="1" applyBorder="1" applyAlignment="1">
      <alignment vertical="center"/>
    </xf>
    <xf numFmtId="0" fontId="9" fillId="33" borderId="70" xfId="0" applyFont="1" applyFill="1" applyBorder="1" applyAlignment="1">
      <alignment vertical="center"/>
    </xf>
    <xf numFmtId="0" fontId="14" fillId="42" borderId="23" xfId="0" applyFont="1" applyFill="1" applyBorder="1" applyAlignment="1">
      <alignment horizontal="center" vertical="center" wrapText="1"/>
    </xf>
    <xf numFmtId="0" fontId="14" fillId="42" borderId="72" xfId="0" applyFont="1" applyFill="1" applyBorder="1" applyAlignment="1">
      <alignment horizontal="center" vertical="center" wrapText="1"/>
    </xf>
    <xf numFmtId="0" fontId="14" fillId="42" borderId="16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center" vertical="center" wrapText="1"/>
    </xf>
    <xf numFmtId="0" fontId="14" fillId="42" borderId="17" xfId="0" applyFont="1" applyFill="1" applyBorder="1" applyAlignment="1">
      <alignment horizontal="center" vertical="center" wrapText="1"/>
    </xf>
    <xf numFmtId="0" fontId="14" fillId="42" borderId="4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2" fillId="41" borderId="36" xfId="0" applyFont="1" applyFill="1" applyBorder="1" applyAlignment="1">
      <alignment horizontal="center" vertical="center" wrapText="1"/>
    </xf>
    <xf numFmtId="0" fontId="2" fillId="41" borderId="7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41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41" borderId="23" xfId="0" applyFont="1" applyFill="1" applyBorder="1" applyAlignment="1">
      <alignment horizontal="center" vertical="center" wrapText="1"/>
    </xf>
    <xf numFmtId="0" fontId="5" fillId="41" borderId="33" xfId="0" applyFont="1" applyFill="1" applyBorder="1" applyAlignment="1">
      <alignment horizontal="center" vertical="center" wrapText="1"/>
    </xf>
    <xf numFmtId="0" fontId="5" fillId="41" borderId="17" xfId="0" applyFont="1" applyFill="1" applyBorder="1" applyAlignment="1">
      <alignment horizontal="center" vertical="center" wrapText="1"/>
    </xf>
    <xf numFmtId="0" fontId="5" fillId="41" borderId="4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6" fillId="33" borderId="80" xfId="0" applyFont="1" applyFill="1" applyBorder="1" applyAlignment="1">
      <alignment horizontal="center" vertical="center" wrapText="1"/>
    </xf>
    <xf numFmtId="0" fontId="12" fillId="33" borderId="64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7" fillId="33" borderId="80" xfId="0" applyFont="1" applyFill="1" applyBorder="1" applyAlignment="1">
      <alignment horizontal="center" vertical="center" wrapText="1"/>
    </xf>
    <xf numFmtId="0" fontId="11" fillId="33" borderId="48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80" xfId="0" applyFont="1" applyFill="1" applyBorder="1" applyAlignment="1">
      <alignment horizontal="center" vertical="center" wrapText="1"/>
    </xf>
    <xf numFmtId="0" fontId="17" fillId="33" borderId="75" xfId="0" applyFont="1" applyFill="1" applyBorder="1" applyAlignment="1">
      <alignment horizontal="center" vertical="center"/>
    </xf>
    <xf numFmtId="0" fontId="17" fillId="33" borderId="81" xfId="0" applyFont="1" applyFill="1" applyBorder="1" applyAlignment="1">
      <alignment horizontal="center" vertical="center"/>
    </xf>
    <xf numFmtId="0" fontId="17" fillId="33" borderId="4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5" fillId="34" borderId="49" xfId="0" applyFont="1" applyFill="1" applyBorder="1" applyAlignment="1">
      <alignment horizontal="center" vertical="center" wrapText="1"/>
    </xf>
    <xf numFmtId="0" fontId="15" fillId="34" borderId="26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15" fillId="34" borderId="65" xfId="0" applyFont="1" applyFill="1" applyBorder="1" applyAlignment="1">
      <alignment horizontal="center" vertical="center"/>
    </xf>
    <xf numFmtId="0" fontId="15" fillId="34" borderId="41" xfId="0" applyFont="1" applyFill="1" applyBorder="1" applyAlignment="1">
      <alignment horizontal="center" vertical="center"/>
    </xf>
    <xf numFmtId="0" fontId="15" fillId="34" borderId="66" xfId="0" applyFont="1" applyFill="1" applyBorder="1" applyAlignment="1">
      <alignment horizontal="center" vertical="center"/>
    </xf>
    <xf numFmtId="0" fontId="15" fillId="34" borderId="53" xfId="0" applyFont="1" applyFill="1" applyBorder="1" applyAlignment="1">
      <alignment horizontal="center" vertical="center"/>
    </xf>
    <xf numFmtId="0" fontId="16" fillId="36" borderId="72" xfId="0" applyFont="1" applyFill="1" applyBorder="1" applyAlignment="1">
      <alignment horizontal="center" vertical="center"/>
    </xf>
    <xf numFmtId="0" fontId="15" fillId="34" borderId="80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6"/>
  <sheetViews>
    <sheetView zoomScale="90" zoomScaleNormal="90" zoomScalePageLayoutView="0" workbookViewId="0" topLeftCell="A38">
      <selection activeCell="A1" sqref="A1:W76"/>
    </sheetView>
  </sheetViews>
  <sheetFormatPr defaultColWidth="9.00390625" defaultRowHeight="15.75"/>
  <cols>
    <col min="1" max="2" width="2.625" style="33" customWidth="1"/>
    <col min="3" max="3" width="15.50390625" style="34" customWidth="1"/>
    <col min="4" max="7" width="4.625" style="33" customWidth="1"/>
    <col min="8" max="8" width="16.75390625" style="33" customWidth="1"/>
    <col min="9" max="12" width="4.625" style="33" customWidth="1"/>
    <col min="13" max="13" width="15.50390625" style="33" customWidth="1"/>
    <col min="14" max="17" width="4.625" style="33" customWidth="1"/>
    <col min="18" max="18" width="21.25390625" style="33" customWidth="1"/>
    <col min="19" max="31" width="4.625" style="33" customWidth="1"/>
    <col min="32" max="16384" width="9.00390625" style="33" customWidth="1"/>
  </cols>
  <sheetData>
    <row r="1" spans="1:23" ht="13.5" customHeight="1">
      <c r="A1" s="62" t="s">
        <v>5</v>
      </c>
      <c r="B1" s="366" t="s">
        <v>6</v>
      </c>
      <c r="C1" s="383" t="s">
        <v>7</v>
      </c>
      <c r="D1" s="384"/>
      <c r="E1" s="384"/>
      <c r="F1" s="384"/>
      <c r="G1" s="385"/>
      <c r="H1" s="384" t="s">
        <v>8</v>
      </c>
      <c r="I1" s="384"/>
      <c r="J1" s="384"/>
      <c r="K1" s="384"/>
      <c r="L1" s="384"/>
      <c r="M1" s="383" t="s">
        <v>9</v>
      </c>
      <c r="N1" s="384"/>
      <c r="O1" s="384"/>
      <c r="P1" s="384"/>
      <c r="Q1" s="385"/>
      <c r="R1" s="383" t="s">
        <v>10</v>
      </c>
      <c r="S1" s="384"/>
      <c r="T1" s="384"/>
      <c r="U1" s="384"/>
      <c r="V1" s="385"/>
      <c r="W1" s="330" t="s">
        <v>11</v>
      </c>
    </row>
    <row r="2" spans="1:23" ht="13.5" customHeight="1">
      <c r="A2" s="371" t="s">
        <v>12</v>
      </c>
      <c r="B2" s="367"/>
      <c r="C2" s="373" t="s">
        <v>13</v>
      </c>
      <c r="D2" s="375" t="s">
        <v>14</v>
      </c>
      <c r="E2" s="379"/>
      <c r="F2" s="375" t="s">
        <v>15</v>
      </c>
      <c r="G2" s="376"/>
      <c r="H2" s="377" t="s">
        <v>13</v>
      </c>
      <c r="I2" s="375" t="s">
        <v>14</v>
      </c>
      <c r="J2" s="379"/>
      <c r="K2" s="375" t="s">
        <v>15</v>
      </c>
      <c r="L2" s="389"/>
      <c r="M2" s="373" t="s">
        <v>13</v>
      </c>
      <c r="N2" s="375" t="s">
        <v>14</v>
      </c>
      <c r="O2" s="379"/>
      <c r="P2" s="375" t="s">
        <v>15</v>
      </c>
      <c r="Q2" s="376"/>
      <c r="R2" s="373" t="s">
        <v>13</v>
      </c>
      <c r="S2" s="375" t="s">
        <v>14</v>
      </c>
      <c r="T2" s="379"/>
      <c r="U2" s="375" t="s">
        <v>15</v>
      </c>
      <c r="V2" s="376"/>
      <c r="W2" s="332"/>
    </row>
    <row r="3" spans="1:23" ht="13.5" customHeight="1" thickBot="1">
      <c r="A3" s="372"/>
      <c r="B3" s="382"/>
      <c r="C3" s="374"/>
      <c r="D3" s="63" t="s">
        <v>16</v>
      </c>
      <c r="E3" s="63" t="s">
        <v>17</v>
      </c>
      <c r="F3" s="63" t="s">
        <v>16</v>
      </c>
      <c r="G3" s="64" t="s">
        <v>17</v>
      </c>
      <c r="H3" s="378"/>
      <c r="I3" s="63" t="s">
        <v>16</v>
      </c>
      <c r="J3" s="63" t="s">
        <v>17</v>
      </c>
      <c r="K3" s="63" t="s">
        <v>16</v>
      </c>
      <c r="L3" s="65" t="s">
        <v>17</v>
      </c>
      <c r="M3" s="374"/>
      <c r="N3" s="63" t="s">
        <v>16</v>
      </c>
      <c r="O3" s="63" t="s">
        <v>17</v>
      </c>
      <c r="P3" s="63" t="s">
        <v>16</v>
      </c>
      <c r="Q3" s="64" t="s">
        <v>17</v>
      </c>
      <c r="R3" s="374"/>
      <c r="S3" s="63" t="s">
        <v>16</v>
      </c>
      <c r="T3" s="63" t="s">
        <v>17</v>
      </c>
      <c r="U3" s="63" t="s">
        <v>16</v>
      </c>
      <c r="V3" s="64" t="s">
        <v>17</v>
      </c>
      <c r="W3" s="387"/>
    </row>
    <row r="4" spans="1:23" ht="13.5" customHeight="1" thickBot="1">
      <c r="A4" s="359" t="s">
        <v>18</v>
      </c>
      <c r="B4" s="360"/>
      <c r="C4" s="66" t="s">
        <v>19</v>
      </c>
      <c r="D4" s="107">
        <v>9</v>
      </c>
      <c r="E4" s="107">
        <v>12</v>
      </c>
      <c r="F4" s="107">
        <v>9</v>
      </c>
      <c r="G4" s="107">
        <v>12</v>
      </c>
      <c r="H4" s="66" t="s">
        <v>19</v>
      </c>
      <c r="I4" s="107">
        <v>8</v>
      </c>
      <c r="J4" s="107">
        <v>8</v>
      </c>
      <c r="K4" s="107">
        <v>8</v>
      </c>
      <c r="L4" s="107">
        <v>8</v>
      </c>
      <c r="M4" s="66" t="s">
        <v>19</v>
      </c>
      <c r="N4" s="107">
        <v>2</v>
      </c>
      <c r="O4" s="107">
        <v>2</v>
      </c>
      <c r="P4" s="107">
        <v>0</v>
      </c>
      <c r="Q4" s="107">
        <v>0</v>
      </c>
      <c r="R4" s="66" t="s">
        <v>19</v>
      </c>
      <c r="S4" s="107">
        <v>0</v>
      </c>
      <c r="T4" s="107">
        <v>0</v>
      </c>
      <c r="U4" s="107">
        <v>0</v>
      </c>
      <c r="V4" s="163">
        <v>0</v>
      </c>
      <c r="W4" s="95">
        <f>D4+F4+I4+K4+N4+P4+S4+U4</f>
        <v>36</v>
      </c>
    </row>
    <row r="5" spans="1:23" ht="15" customHeight="1">
      <c r="A5" s="386" t="s">
        <v>20</v>
      </c>
      <c r="B5" s="367" t="s">
        <v>21</v>
      </c>
      <c r="C5" s="245" t="s">
        <v>92</v>
      </c>
      <c r="D5" s="108">
        <v>2</v>
      </c>
      <c r="E5" s="108">
        <v>2</v>
      </c>
      <c r="F5" s="108"/>
      <c r="G5" s="109"/>
      <c r="H5" s="39"/>
      <c r="I5" s="136"/>
      <c r="J5" s="136"/>
      <c r="K5" s="136"/>
      <c r="L5" s="137"/>
      <c r="M5" s="37"/>
      <c r="N5" s="108"/>
      <c r="O5" s="108"/>
      <c r="P5" s="108"/>
      <c r="Q5" s="122"/>
      <c r="R5" s="37"/>
      <c r="S5" s="108"/>
      <c r="T5" s="108"/>
      <c r="U5" s="108"/>
      <c r="V5" s="109"/>
      <c r="W5" s="67"/>
    </row>
    <row r="6" spans="1:23" ht="15" customHeight="1">
      <c r="A6" s="386"/>
      <c r="B6" s="367"/>
      <c r="C6" s="244"/>
      <c r="D6" s="110"/>
      <c r="E6" s="110"/>
      <c r="F6" s="110"/>
      <c r="G6" s="111"/>
      <c r="H6" s="39"/>
      <c r="I6" s="110"/>
      <c r="J6" s="110"/>
      <c r="K6" s="110"/>
      <c r="L6" s="138"/>
      <c r="M6" s="40"/>
      <c r="N6" s="110"/>
      <c r="O6" s="110"/>
      <c r="P6" s="110"/>
      <c r="Q6" s="111"/>
      <c r="R6" s="40"/>
      <c r="S6" s="110"/>
      <c r="T6" s="110"/>
      <c r="U6" s="110"/>
      <c r="V6" s="111"/>
      <c r="W6" s="305">
        <f>D8+F8+I8+K8+N8+P8+S8+U8</f>
        <v>2</v>
      </c>
    </row>
    <row r="7" spans="1:23" ht="15" customHeight="1">
      <c r="A7" s="386"/>
      <c r="B7" s="367"/>
      <c r="C7" s="38"/>
      <c r="D7" s="110"/>
      <c r="E7" s="110"/>
      <c r="F7" s="110"/>
      <c r="G7" s="111"/>
      <c r="H7" s="41"/>
      <c r="I7" s="110"/>
      <c r="J7" s="110"/>
      <c r="K7" s="110"/>
      <c r="L7" s="138"/>
      <c r="M7" s="40"/>
      <c r="N7" s="110"/>
      <c r="O7" s="110"/>
      <c r="P7" s="110"/>
      <c r="Q7" s="111"/>
      <c r="R7" s="40"/>
      <c r="S7" s="110"/>
      <c r="T7" s="110"/>
      <c r="U7" s="110"/>
      <c r="V7" s="111"/>
      <c r="W7" s="380" t="s">
        <v>24</v>
      </c>
    </row>
    <row r="8" spans="1:23" ht="15" customHeight="1" thickBot="1">
      <c r="A8" s="386"/>
      <c r="B8" s="367"/>
      <c r="C8" s="43" t="s">
        <v>25</v>
      </c>
      <c r="D8" s="112">
        <f>D5</f>
        <v>2</v>
      </c>
      <c r="E8" s="112">
        <f>E5</f>
        <v>2</v>
      </c>
      <c r="F8" s="112">
        <f>F6</f>
        <v>0</v>
      </c>
      <c r="G8" s="112">
        <f>G6</f>
        <v>0</v>
      </c>
      <c r="H8" s="42" t="s">
        <v>25</v>
      </c>
      <c r="I8" s="123">
        <f>I5+I6+I7</f>
        <v>0</v>
      </c>
      <c r="J8" s="123">
        <f>J5+J6+J7</f>
        <v>0</v>
      </c>
      <c r="K8" s="123">
        <f>K5+K6+K7</f>
        <v>0</v>
      </c>
      <c r="L8" s="123">
        <f>L5+L6+L7</f>
        <v>0</v>
      </c>
      <c r="M8" s="43" t="s">
        <v>25</v>
      </c>
      <c r="N8" s="123">
        <f>N5+N6+N7</f>
        <v>0</v>
      </c>
      <c r="O8" s="123">
        <f>O5+O6+O7</f>
        <v>0</v>
      </c>
      <c r="P8" s="123">
        <f>P5+P6+P7</f>
        <v>0</v>
      </c>
      <c r="Q8" s="123">
        <f>Q5+Q6+Q7</f>
        <v>0</v>
      </c>
      <c r="R8" s="42" t="s">
        <v>25</v>
      </c>
      <c r="S8" s="123">
        <f>S5+S6+S7</f>
        <v>0</v>
      </c>
      <c r="T8" s="123">
        <f>T5+T6+T7</f>
        <v>0</v>
      </c>
      <c r="U8" s="123">
        <f>U5+U6+U7</f>
        <v>0</v>
      </c>
      <c r="V8" s="123">
        <f>V5+V6+V7</f>
        <v>0</v>
      </c>
      <c r="W8" s="381"/>
    </row>
    <row r="9" spans="1:23" ht="16.5" customHeight="1">
      <c r="A9" s="363" t="s">
        <v>26</v>
      </c>
      <c r="B9" s="366" t="s">
        <v>21</v>
      </c>
      <c r="C9" s="242" t="s">
        <v>89</v>
      </c>
      <c r="D9" s="165">
        <v>2</v>
      </c>
      <c r="E9" s="165">
        <v>2</v>
      </c>
      <c r="F9" s="165"/>
      <c r="G9" s="166"/>
      <c r="H9" s="101" t="s">
        <v>27</v>
      </c>
      <c r="I9" s="165">
        <v>2</v>
      </c>
      <c r="J9" s="165">
        <v>3</v>
      </c>
      <c r="K9" s="165"/>
      <c r="L9" s="168"/>
      <c r="M9" s="100" t="s">
        <v>4</v>
      </c>
      <c r="N9" s="165">
        <v>3</v>
      </c>
      <c r="O9" s="165">
        <v>3</v>
      </c>
      <c r="P9" s="113"/>
      <c r="Q9" s="121"/>
      <c r="R9" s="36" t="s">
        <v>28</v>
      </c>
      <c r="S9" s="113">
        <v>4</v>
      </c>
      <c r="T9" s="113">
        <v>4</v>
      </c>
      <c r="U9" s="113"/>
      <c r="V9" s="114"/>
      <c r="W9" s="68"/>
    </row>
    <row r="10" spans="1:23" ht="15" customHeight="1">
      <c r="A10" s="364"/>
      <c r="B10" s="367"/>
      <c r="C10" s="241" t="s">
        <v>3</v>
      </c>
      <c r="D10" s="146">
        <v>3</v>
      </c>
      <c r="E10" s="146">
        <v>3</v>
      </c>
      <c r="F10" s="146"/>
      <c r="G10" s="151"/>
      <c r="H10" s="39" t="s">
        <v>22</v>
      </c>
      <c r="I10" s="136">
        <v>2</v>
      </c>
      <c r="J10" s="136">
        <v>2</v>
      </c>
      <c r="K10" s="304"/>
      <c r="L10" s="327"/>
      <c r="M10" s="303" t="s">
        <v>29</v>
      </c>
      <c r="N10" s="146">
        <v>3</v>
      </c>
      <c r="O10" s="146">
        <v>3</v>
      </c>
      <c r="P10" s="104"/>
      <c r="Q10" s="104"/>
      <c r="R10" s="40" t="s">
        <v>30</v>
      </c>
      <c r="S10" s="104"/>
      <c r="T10" s="104"/>
      <c r="U10" s="104">
        <v>4</v>
      </c>
      <c r="V10" s="105">
        <v>4</v>
      </c>
      <c r="W10" s="70"/>
    </row>
    <row r="11" spans="1:23" ht="15" customHeight="1">
      <c r="A11" s="364"/>
      <c r="B11" s="367"/>
      <c r="C11" s="240" t="s">
        <v>90</v>
      </c>
      <c r="D11" s="146">
        <v>2</v>
      </c>
      <c r="E11" s="146">
        <v>2</v>
      </c>
      <c r="F11" s="150"/>
      <c r="G11" s="155"/>
      <c r="H11" s="99" t="s">
        <v>31</v>
      </c>
      <c r="I11" s="146">
        <v>3</v>
      </c>
      <c r="J11" s="146">
        <v>3</v>
      </c>
      <c r="K11" s="160"/>
      <c r="L11" s="247"/>
      <c r="M11" s="303" t="s">
        <v>32</v>
      </c>
      <c r="N11" s="146"/>
      <c r="O11" s="146"/>
      <c r="P11" s="104">
        <v>3</v>
      </c>
      <c r="Q11" s="106">
        <v>3</v>
      </c>
      <c r="R11" s="45"/>
      <c r="S11" s="104"/>
      <c r="T11" s="104"/>
      <c r="U11" s="104"/>
      <c r="V11" s="105"/>
      <c r="W11" s="306"/>
    </row>
    <row r="12" spans="1:23" ht="15" customHeight="1">
      <c r="A12" s="364"/>
      <c r="B12" s="367"/>
      <c r="C12" s="240" t="s">
        <v>91</v>
      </c>
      <c r="D12" s="160"/>
      <c r="E12" s="160"/>
      <c r="F12" s="160">
        <v>2</v>
      </c>
      <c r="G12" s="247">
        <v>3</v>
      </c>
      <c r="H12" s="171" t="s">
        <v>33</v>
      </c>
      <c r="I12" s="146"/>
      <c r="J12" s="146"/>
      <c r="K12" s="146">
        <v>3</v>
      </c>
      <c r="L12" s="150">
        <v>3</v>
      </c>
      <c r="M12" s="169"/>
      <c r="N12" s="146"/>
      <c r="O12" s="146"/>
      <c r="P12" s="104"/>
      <c r="Q12" s="105"/>
      <c r="R12" s="46"/>
      <c r="S12" s="104"/>
      <c r="T12" s="104"/>
      <c r="U12" s="104"/>
      <c r="V12" s="115"/>
      <c r="W12" s="94">
        <f>D14+F14+I14+K14+N14+P14+S14+U14</f>
        <v>40</v>
      </c>
    </row>
    <row r="13" spans="1:23" ht="15" customHeight="1">
      <c r="A13" s="364"/>
      <c r="B13" s="367"/>
      <c r="C13" s="243" t="s">
        <v>88</v>
      </c>
      <c r="D13" s="167"/>
      <c r="E13" s="167"/>
      <c r="F13" s="167">
        <v>2</v>
      </c>
      <c r="G13" s="247">
        <v>2</v>
      </c>
      <c r="H13" s="39" t="s">
        <v>23</v>
      </c>
      <c r="I13" s="110"/>
      <c r="J13" s="110"/>
      <c r="K13" s="110">
        <v>2</v>
      </c>
      <c r="L13" s="138">
        <v>2</v>
      </c>
      <c r="M13" s="71"/>
      <c r="N13" s="139"/>
      <c r="O13" s="139"/>
      <c r="P13" s="139"/>
      <c r="Q13" s="129"/>
      <c r="R13" s="71"/>
      <c r="S13" s="139"/>
      <c r="T13" s="139"/>
      <c r="U13" s="164"/>
      <c r="V13" s="117"/>
      <c r="W13" s="380" t="s">
        <v>24</v>
      </c>
    </row>
    <row r="14" spans="1:23" ht="15" customHeight="1" thickBot="1">
      <c r="A14" s="364"/>
      <c r="B14" s="368"/>
      <c r="C14" s="43" t="s">
        <v>35</v>
      </c>
      <c r="D14" s="119">
        <f>D9+D10+D11+D12+D13</f>
        <v>7</v>
      </c>
      <c r="E14" s="119">
        <f>E9+E10+E11+E12+E13</f>
        <v>7</v>
      </c>
      <c r="F14" s="120">
        <f>F9+F10+F11+F12+F13</f>
        <v>4</v>
      </c>
      <c r="G14" s="119">
        <f>G9+G10+G11+G12+G13</f>
        <v>5</v>
      </c>
      <c r="H14" s="43" t="s">
        <v>35</v>
      </c>
      <c r="I14" s="142">
        <f>I9+I10+I11+I12+I13</f>
        <v>7</v>
      </c>
      <c r="J14" s="142">
        <f>J9+J10+J11+J12+J13</f>
        <v>8</v>
      </c>
      <c r="K14" s="142">
        <f>K9+K10+K11+K12+K13</f>
        <v>5</v>
      </c>
      <c r="L14" s="142">
        <f>L9+L10+L11+L12+L13</f>
        <v>5</v>
      </c>
      <c r="M14" s="43" t="s">
        <v>35</v>
      </c>
      <c r="N14" s="119">
        <f>N9+N10+N11+N12+N13</f>
        <v>6</v>
      </c>
      <c r="O14" s="119">
        <f>O9+O10+O11+O12+O13</f>
        <v>6</v>
      </c>
      <c r="P14" s="119">
        <f>P9+P10+P11+P12+P13</f>
        <v>3</v>
      </c>
      <c r="Q14" s="119">
        <f>Q9+Q10+Q11+Q12+Q13</f>
        <v>3</v>
      </c>
      <c r="R14" s="43" t="s">
        <v>35</v>
      </c>
      <c r="S14" s="119">
        <f>S9+S10+S11+S12+S13</f>
        <v>4</v>
      </c>
      <c r="T14" s="119">
        <f>T9+T10+T11+T12+T13</f>
        <v>4</v>
      </c>
      <c r="U14" s="119">
        <f>U9+U10+U11+U12+U13</f>
        <v>4</v>
      </c>
      <c r="V14" s="119">
        <f>V9+V10+V11+V12+V13</f>
        <v>4</v>
      </c>
      <c r="W14" s="381"/>
    </row>
    <row r="15" spans="1:23" ht="15" customHeight="1">
      <c r="A15" s="364"/>
      <c r="B15" s="369" t="s">
        <v>36</v>
      </c>
      <c r="C15" s="47"/>
      <c r="D15" s="113"/>
      <c r="E15" s="113"/>
      <c r="F15" s="113"/>
      <c r="G15" s="121"/>
      <c r="H15" s="48"/>
      <c r="I15" s="113"/>
      <c r="J15" s="113"/>
      <c r="K15" s="113"/>
      <c r="L15" s="114"/>
      <c r="M15" s="49"/>
      <c r="N15" s="113"/>
      <c r="O15" s="113"/>
      <c r="P15" s="113"/>
      <c r="Q15" s="114"/>
      <c r="R15" s="314" t="s">
        <v>212</v>
      </c>
      <c r="S15" s="315">
        <v>3</v>
      </c>
      <c r="T15" s="315">
        <v>3</v>
      </c>
      <c r="U15" s="108"/>
      <c r="V15" s="109"/>
      <c r="W15" s="72"/>
    </row>
    <row r="16" spans="1:23" ht="15" customHeight="1">
      <c r="A16" s="364"/>
      <c r="B16" s="367"/>
      <c r="C16" s="50"/>
      <c r="D16" s="108"/>
      <c r="E16" s="108"/>
      <c r="F16" s="108"/>
      <c r="G16" s="122"/>
      <c r="H16" s="37"/>
      <c r="I16" s="108"/>
      <c r="J16" s="108"/>
      <c r="K16" s="108"/>
      <c r="L16" s="109"/>
      <c r="M16" s="51"/>
      <c r="N16" s="108"/>
      <c r="O16" s="108"/>
      <c r="P16" s="108"/>
      <c r="Q16" s="109"/>
      <c r="R16" s="314" t="s">
        <v>213</v>
      </c>
      <c r="S16" s="315">
        <v>3</v>
      </c>
      <c r="T16" s="315">
        <v>3</v>
      </c>
      <c r="U16" s="108"/>
      <c r="V16" s="109"/>
      <c r="W16" s="73"/>
    </row>
    <row r="17" spans="1:23" ht="15" customHeight="1">
      <c r="A17" s="364"/>
      <c r="B17" s="367"/>
      <c r="C17" s="50"/>
      <c r="D17" s="108"/>
      <c r="E17" s="108"/>
      <c r="F17" s="108"/>
      <c r="G17" s="122"/>
      <c r="H17" s="37"/>
      <c r="I17" s="108"/>
      <c r="J17" s="108"/>
      <c r="K17" s="108"/>
      <c r="L17" s="109"/>
      <c r="M17" s="51"/>
      <c r="N17" s="108"/>
      <c r="O17" s="108"/>
      <c r="P17" s="108"/>
      <c r="Q17" s="109"/>
      <c r="R17" s="314" t="s">
        <v>214</v>
      </c>
      <c r="S17" s="315">
        <v>3</v>
      </c>
      <c r="T17" s="315">
        <v>3</v>
      </c>
      <c r="U17" s="108"/>
      <c r="V17" s="109"/>
      <c r="W17" s="96">
        <f>D21+F21+I21+K21+N21+P21+S21+U21</f>
        <v>18</v>
      </c>
    </row>
    <row r="18" spans="1:23" ht="15" customHeight="1">
      <c r="A18" s="364"/>
      <c r="B18" s="367"/>
      <c r="C18" s="50"/>
      <c r="D18" s="108"/>
      <c r="E18" s="108"/>
      <c r="F18" s="108"/>
      <c r="G18" s="122"/>
      <c r="H18" s="37"/>
      <c r="I18" s="108"/>
      <c r="J18" s="108"/>
      <c r="K18" s="108"/>
      <c r="L18" s="109"/>
      <c r="M18" s="51"/>
      <c r="N18" s="108"/>
      <c r="O18" s="108"/>
      <c r="P18" s="108"/>
      <c r="Q18" s="109"/>
      <c r="R18" s="314" t="s">
        <v>215</v>
      </c>
      <c r="S18" s="108"/>
      <c r="T18" s="108"/>
      <c r="U18" s="315">
        <v>3</v>
      </c>
      <c r="V18" s="318">
        <v>3</v>
      </c>
      <c r="W18" s="310"/>
    </row>
    <row r="19" spans="1:23" ht="15" customHeight="1">
      <c r="A19" s="364"/>
      <c r="B19" s="367"/>
      <c r="C19" s="50"/>
      <c r="D19" s="108"/>
      <c r="E19" s="108"/>
      <c r="F19" s="108"/>
      <c r="G19" s="122"/>
      <c r="H19" s="37"/>
      <c r="I19" s="108"/>
      <c r="J19" s="108"/>
      <c r="K19" s="108"/>
      <c r="L19" s="109"/>
      <c r="M19" s="51"/>
      <c r="N19" s="108"/>
      <c r="O19" s="108"/>
      <c r="P19" s="108"/>
      <c r="Q19" s="109"/>
      <c r="R19" s="314" t="s">
        <v>216</v>
      </c>
      <c r="S19" s="108"/>
      <c r="T19" s="108"/>
      <c r="U19" s="315">
        <v>3</v>
      </c>
      <c r="V19" s="321">
        <v>3</v>
      </c>
      <c r="W19" s="309"/>
    </row>
    <row r="20" spans="1:23" ht="15" customHeight="1">
      <c r="A20" s="364"/>
      <c r="B20" s="367"/>
      <c r="C20" s="45"/>
      <c r="D20" s="104"/>
      <c r="E20" s="104"/>
      <c r="F20" s="104"/>
      <c r="G20" s="106"/>
      <c r="H20" s="52"/>
      <c r="I20" s="104"/>
      <c r="J20" s="104"/>
      <c r="K20" s="104"/>
      <c r="L20" s="105"/>
      <c r="M20" s="46"/>
      <c r="N20" s="104"/>
      <c r="O20" s="104"/>
      <c r="P20" s="104"/>
      <c r="Q20" s="105"/>
      <c r="R20" s="314" t="s">
        <v>211</v>
      </c>
      <c r="S20" s="104"/>
      <c r="T20" s="104"/>
      <c r="U20" s="317">
        <v>3</v>
      </c>
      <c r="V20" s="322">
        <v>3</v>
      </c>
      <c r="W20" s="347" t="s">
        <v>24</v>
      </c>
    </row>
    <row r="21" spans="1:23" ht="15" customHeight="1">
      <c r="A21" s="365"/>
      <c r="B21" s="368"/>
      <c r="C21" s="42" t="s">
        <v>37</v>
      </c>
      <c r="D21" s="123">
        <f>SUM(D15:D20)</f>
        <v>0</v>
      </c>
      <c r="E21" s="123">
        <f>SUM(E15:E20)</f>
        <v>0</v>
      </c>
      <c r="F21" s="123">
        <f>SUM(F15:F20)</f>
        <v>0</v>
      </c>
      <c r="G21" s="124">
        <f>SUM(G15:G20)</f>
        <v>0</v>
      </c>
      <c r="H21" s="42" t="s">
        <v>37</v>
      </c>
      <c r="I21" s="123">
        <f>SUM(I15:I20)</f>
        <v>0</v>
      </c>
      <c r="J21" s="123">
        <f>SUM(J15:J20)</f>
        <v>0</v>
      </c>
      <c r="K21" s="123">
        <f>SUM(K15:K20)</f>
        <v>0</v>
      </c>
      <c r="L21" s="143">
        <f>SUM(L15:L20)</f>
        <v>0</v>
      </c>
      <c r="M21" s="53" t="s">
        <v>37</v>
      </c>
      <c r="N21" s="123">
        <f>SUM(N15:N20)</f>
        <v>0</v>
      </c>
      <c r="O21" s="123">
        <f>SUM(O15:O20)</f>
        <v>0</v>
      </c>
      <c r="P21" s="123">
        <f>SUM(P15:P20)</f>
        <v>0</v>
      </c>
      <c r="Q21" s="123">
        <f>SUM(Q15:Q20)</f>
        <v>0</v>
      </c>
      <c r="R21" s="42" t="s">
        <v>37</v>
      </c>
      <c r="S21" s="123">
        <f>SUM(S15:S20)</f>
        <v>9</v>
      </c>
      <c r="T21" s="123">
        <f>SUM(T15:T20)</f>
        <v>9</v>
      </c>
      <c r="U21" s="123">
        <f>SUM(U15:U20)</f>
        <v>9</v>
      </c>
      <c r="V21" s="143">
        <f>SUM(V15:V20)</f>
        <v>9</v>
      </c>
      <c r="W21" s="348"/>
    </row>
    <row r="22" spans="1:23" ht="15" customHeight="1" thickBot="1">
      <c r="A22" s="74"/>
      <c r="B22" s="75"/>
      <c r="C22" s="54" t="s">
        <v>38</v>
      </c>
      <c r="D22" s="125">
        <f>D14+D21</f>
        <v>7</v>
      </c>
      <c r="E22" s="125">
        <f>E14</f>
        <v>7</v>
      </c>
      <c r="F22" s="125">
        <f>F14</f>
        <v>4</v>
      </c>
      <c r="G22" s="126">
        <f>G14</f>
        <v>5</v>
      </c>
      <c r="H22" s="54" t="s">
        <v>38</v>
      </c>
      <c r="I22" s="144">
        <f>I14</f>
        <v>7</v>
      </c>
      <c r="J22" s="144">
        <f>J14</f>
        <v>8</v>
      </c>
      <c r="K22" s="125">
        <f>K14</f>
        <v>5</v>
      </c>
      <c r="L22" s="145">
        <f>L14</f>
        <v>5</v>
      </c>
      <c r="M22" s="55" t="s">
        <v>38</v>
      </c>
      <c r="N22" s="125">
        <f>N14</f>
        <v>6</v>
      </c>
      <c r="O22" s="125">
        <f>O14</f>
        <v>6</v>
      </c>
      <c r="P22" s="125">
        <f>P14</f>
        <v>3</v>
      </c>
      <c r="Q22" s="125">
        <f>Q14</f>
        <v>3</v>
      </c>
      <c r="R22" s="54" t="s">
        <v>38</v>
      </c>
      <c r="S22" s="125">
        <f>S14</f>
        <v>4</v>
      </c>
      <c r="T22" s="125">
        <f>T14</f>
        <v>4</v>
      </c>
      <c r="U22" s="125">
        <f>U14</f>
        <v>4</v>
      </c>
      <c r="V22" s="145">
        <f>V14</f>
        <v>4</v>
      </c>
      <c r="W22" s="76"/>
    </row>
    <row r="23" spans="1:23" ht="15" customHeight="1">
      <c r="A23" s="363" t="s">
        <v>39</v>
      </c>
      <c r="B23" s="366" t="s">
        <v>21</v>
      </c>
      <c r="C23" s="103" t="s">
        <v>66</v>
      </c>
      <c r="D23" s="146">
        <v>2</v>
      </c>
      <c r="E23" s="146">
        <v>3</v>
      </c>
      <c r="F23" s="146"/>
      <c r="G23" s="105"/>
      <c r="H23" s="99"/>
      <c r="I23" s="146"/>
      <c r="J23" s="146"/>
      <c r="K23" s="108"/>
      <c r="L23" s="109"/>
      <c r="M23" s="180" t="s">
        <v>69</v>
      </c>
      <c r="N23" s="113">
        <v>2</v>
      </c>
      <c r="O23" s="113">
        <v>2</v>
      </c>
      <c r="P23" s="113"/>
      <c r="Q23" s="121"/>
      <c r="R23" s="48"/>
      <c r="S23" s="113"/>
      <c r="T23" s="113"/>
      <c r="U23" s="113"/>
      <c r="V23" s="114"/>
      <c r="W23" s="77"/>
    </row>
    <row r="24" spans="1:23" ht="15" customHeight="1">
      <c r="A24" s="364"/>
      <c r="B24" s="367"/>
      <c r="C24" s="103" t="s">
        <v>67</v>
      </c>
      <c r="D24" s="146"/>
      <c r="E24" s="146"/>
      <c r="F24" s="146">
        <v>2</v>
      </c>
      <c r="G24" s="105">
        <v>3</v>
      </c>
      <c r="H24" s="52"/>
      <c r="I24" s="104"/>
      <c r="J24" s="104"/>
      <c r="K24" s="104"/>
      <c r="L24" s="105"/>
      <c r="M24" s="44"/>
      <c r="N24" s="104"/>
      <c r="O24" s="104"/>
      <c r="P24" s="104"/>
      <c r="Q24" s="105"/>
      <c r="R24" s="37"/>
      <c r="S24" s="108"/>
      <c r="T24" s="108"/>
      <c r="U24" s="108"/>
      <c r="V24" s="109"/>
      <c r="W24" s="73"/>
    </row>
    <row r="25" spans="1:23" ht="15" customHeight="1">
      <c r="A25" s="364"/>
      <c r="B25" s="367"/>
      <c r="C25" s="103" t="s">
        <v>68</v>
      </c>
      <c r="D25" s="146"/>
      <c r="E25" s="146"/>
      <c r="F25" s="146">
        <v>2</v>
      </c>
      <c r="G25" s="105">
        <v>3</v>
      </c>
      <c r="H25" s="56"/>
      <c r="I25" s="136"/>
      <c r="J25" s="136"/>
      <c r="K25" s="136"/>
      <c r="L25" s="147"/>
      <c r="M25" s="57"/>
      <c r="N25" s="136"/>
      <c r="O25" s="136"/>
      <c r="P25" s="136"/>
      <c r="Q25" s="137"/>
      <c r="R25" s="37"/>
      <c r="S25" s="108"/>
      <c r="T25" s="108"/>
      <c r="U25" s="108"/>
      <c r="V25" s="109"/>
      <c r="W25" s="96">
        <f>D27+F27+I27+K27+N27+P27+S27+U27</f>
        <v>8</v>
      </c>
    </row>
    <row r="26" spans="1:23" ht="15" customHeight="1">
      <c r="A26" s="364"/>
      <c r="B26" s="367"/>
      <c r="C26" s="58"/>
      <c r="D26" s="127"/>
      <c r="E26" s="127"/>
      <c r="F26" s="127"/>
      <c r="G26" s="128"/>
      <c r="H26" s="59"/>
      <c r="I26" s="127"/>
      <c r="J26" s="127"/>
      <c r="K26" s="127"/>
      <c r="L26" s="148"/>
      <c r="M26" s="59"/>
      <c r="N26" s="127"/>
      <c r="O26" s="127"/>
      <c r="P26" s="127"/>
      <c r="Q26" s="128"/>
      <c r="R26" s="45"/>
      <c r="S26" s="104"/>
      <c r="T26" s="104"/>
      <c r="U26" s="104"/>
      <c r="V26" s="105"/>
      <c r="W26" s="347" t="s">
        <v>24</v>
      </c>
    </row>
    <row r="27" spans="1:23" ht="15" customHeight="1" thickBot="1">
      <c r="A27" s="364"/>
      <c r="B27" s="368"/>
      <c r="C27" s="43" t="s">
        <v>35</v>
      </c>
      <c r="D27" s="119">
        <f>D23+D24+D25+D26</f>
        <v>2</v>
      </c>
      <c r="E27" s="119">
        <f>E23+E24+E25+E26</f>
        <v>3</v>
      </c>
      <c r="F27" s="119">
        <f>F23+F24+F25+F26</f>
        <v>4</v>
      </c>
      <c r="G27" s="119">
        <f>G23+G24+G25+G26</f>
        <v>6</v>
      </c>
      <c r="H27" s="43" t="s">
        <v>35</v>
      </c>
      <c r="I27" s="119">
        <f>SUM(I23:I26)</f>
        <v>0</v>
      </c>
      <c r="J27" s="119">
        <f>SUM(J23:J26)</f>
        <v>0</v>
      </c>
      <c r="K27" s="119">
        <f>SUM(K23:K26)</f>
        <v>0</v>
      </c>
      <c r="L27" s="149">
        <f>SUM(L23:L26)</f>
        <v>0</v>
      </c>
      <c r="M27" s="43" t="s">
        <v>35</v>
      </c>
      <c r="N27" s="123">
        <f>N23+N26</f>
        <v>2</v>
      </c>
      <c r="O27" s="123">
        <f>O23+O26</f>
        <v>2</v>
      </c>
      <c r="P27" s="123">
        <f>SUM(P23:P26)</f>
        <v>0</v>
      </c>
      <c r="Q27" s="123">
        <f>SUM(Q23:Q26)</f>
        <v>0</v>
      </c>
      <c r="R27" s="43" t="s">
        <v>35</v>
      </c>
      <c r="S27" s="123">
        <f>SUM(S23:S26)</f>
        <v>0</v>
      </c>
      <c r="T27" s="123">
        <f>SUM(T23:T26)</f>
        <v>0</v>
      </c>
      <c r="U27" s="123">
        <f>SUM(U23:U26)</f>
        <v>0</v>
      </c>
      <c r="V27" s="143">
        <f>SUM(V23:V26)</f>
        <v>0</v>
      </c>
      <c r="W27" s="348"/>
    </row>
    <row r="28" spans="1:23" ht="15" customHeight="1">
      <c r="A28" s="364"/>
      <c r="B28" s="369" t="s">
        <v>36</v>
      </c>
      <c r="C28" s="37"/>
      <c r="D28" s="108"/>
      <c r="E28" s="108"/>
      <c r="F28" s="108"/>
      <c r="G28" s="109"/>
      <c r="H28" s="170" t="s">
        <v>40</v>
      </c>
      <c r="I28" s="153">
        <v>2</v>
      </c>
      <c r="J28" s="153">
        <v>2</v>
      </c>
      <c r="K28" s="153"/>
      <c r="L28" s="166"/>
      <c r="M28" s="178" t="s">
        <v>205</v>
      </c>
      <c r="N28" s="165">
        <v>3</v>
      </c>
      <c r="O28" s="165">
        <v>3</v>
      </c>
      <c r="P28" s="165"/>
      <c r="Q28" s="168"/>
      <c r="R28" s="174" t="s">
        <v>60</v>
      </c>
      <c r="S28" s="165">
        <v>2</v>
      </c>
      <c r="T28" s="165">
        <v>2</v>
      </c>
      <c r="U28" s="113"/>
      <c r="V28" s="114"/>
      <c r="W28" s="91"/>
    </row>
    <row r="29" spans="1:23" ht="15" customHeight="1">
      <c r="A29" s="364"/>
      <c r="B29" s="367"/>
      <c r="C29" s="45"/>
      <c r="D29" s="104"/>
      <c r="E29" s="104"/>
      <c r="F29" s="104"/>
      <c r="G29" s="105"/>
      <c r="H29" s="100" t="s">
        <v>63</v>
      </c>
      <c r="I29" s="150">
        <v>2</v>
      </c>
      <c r="J29" s="150">
        <v>2</v>
      </c>
      <c r="K29" s="150"/>
      <c r="L29" s="155"/>
      <c r="M29" s="173" t="s">
        <v>61</v>
      </c>
      <c r="N29" s="146"/>
      <c r="O29" s="146"/>
      <c r="P29" s="146">
        <v>2</v>
      </c>
      <c r="Q29" s="172">
        <v>2</v>
      </c>
      <c r="R29" s="44" t="s">
        <v>41</v>
      </c>
      <c r="S29" s="104"/>
      <c r="T29" s="104"/>
      <c r="U29" s="104">
        <v>2</v>
      </c>
      <c r="V29" s="105">
        <v>2</v>
      </c>
      <c r="W29" s="92"/>
    </row>
    <row r="30" spans="1:23" ht="15" customHeight="1">
      <c r="A30" s="364"/>
      <c r="B30" s="367"/>
      <c r="C30" s="45"/>
      <c r="D30" s="104"/>
      <c r="E30" s="104"/>
      <c r="F30" s="104"/>
      <c r="G30" s="104"/>
      <c r="H30" s="100" t="s">
        <v>204</v>
      </c>
      <c r="I30" s="171"/>
      <c r="J30" s="171"/>
      <c r="K30" s="150">
        <v>3</v>
      </c>
      <c r="L30" s="155">
        <v>3</v>
      </c>
      <c r="M30" s="100" t="s">
        <v>62</v>
      </c>
      <c r="N30" s="171"/>
      <c r="O30" s="171"/>
      <c r="P30" s="150">
        <v>3</v>
      </c>
      <c r="Q30" s="155">
        <v>3</v>
      </c>
      <c r="R30" s="45"/>
      <c r="S30" s="104"/>
      <c r="T30" s="104"/>
      <c r="U30" s="104"/>
      <c r="V30" s="105"/>
      <c r="W30" s="92"/>
    </row>
    <row r="31" spans="1:23" ht="15" customHeight="1">
      <c r="A31" s="364"/>
      <c r="B31" s="367"/>
      <c r="C31" s="61"/>
      <c r="D31" s="104"/>
      <c r="E31" s="104"/>
      <c r="F31" s="104"/>
      <c r="G31" s="115"/>
      <c r="H31" s="307" t="s">
        <v>34</v>
      </c>
      <c r="I31" s="308"/>
      <c r="J31" s="308"/>
      <c r="K31" s="181">
        <v>2</v>
      </c>
      <c r="L31" s="182">
        <v>2</v>
      </c>
      <c r="M31" s="179"/>
      <c r="N31" s="146"/>
      <c r="O31" s="146"/>
      <c r="P31" s="150"/>
      <c r="Q31" s="172"/>
      <c r="R31" s="45"/>
      <c r="S31" s="104"/>
      <c r="T31" s="104"/>
      <c r="U31" s="104"/>
      <c r="V31" s="105"/>
      <c r="W31" s="96">
        <f>D33+F33+I33+K33+N33+P33+S33+U33</f>
        <v>21</v>
      </c>
    </row>
    <row r="32" spans="1:23" ht="15" customHeight="1">
      <c r="A32" s="364"/>
      <c r="B32" s="367"/>
      <c r="C32" s="71"/>
      <c r="D32" s="118"/>
      <c r="E32" s="118"/>
      <c r="F32" s="118"/>
      <c r="G32" s="129"/>
      <c r="H32" s="99"/>
      <c r="I32" s="160"/>
      <c r="J32" s="160"/>
      <c r="K32" s="146"/>
      <c r="L32" s="155"/>
      <c r="M32" s="78"/>
      <c r="N32" s="152"/>
      <c r="O32" s="152"/>
      <c r="P32" s="156"/>
      <c r="Q32" s="157"/>
      <c r="R32" s="71"/>
      <c r="S32" s="139"/>
      <c r="T32" s="116"/>
      <c r="U32" s="139"/>
      <c r="V32" s="129"/>
      <c r="W32" s="347" t="s">
        <v>24</v>
      </c>
    </row>
    <row r="33" spans="1:23" ht="15" customHeight="1">
      <c r="A33" s="365"/>
      <c r="B33" s="368"/>
      <c r="C33" s="42" t="s">
        <v>37</v>
      </c>
      <c r="D33" s="130">
        <f>D28+D29+D30+D31+D32</f>
        <v>0</v>
      </c>
      <c r="E33" s="130">
        <f>E28+E29+E30+E31+E32</f>
        <v>0</v>
      </c>
      <c r="F33" s="130">
        <f>F28+F29+F30+F31+F32</f>
        <v>0</v>
      </c>
      <c r="G33" s="130">
        <f>G28+G29+G30+G31+G32</f>
        <v>0</v>
      </c>
      <c r="H33" s="42" t="s">
        <v>37</v>
      </c>
      <c r="I33" s="130">
        <f>I28+I29+I30+I31+I32</f>
        <v>4</v>
      </c>
      <c r="J33" s="130">
        <f>J28+J29+J30+J31+J32</f>
        <v>4</v>
      </c>
      <c r="K33" s="130">
        <f>K28+K29+K30+K31+K32</f>
        <v>5</v>
      </c>
      <c r="L33" s="130">
        <f>L28+L29+L30+L31+L32</f>
        <v>5</v>
      </c>
      <c r="M33" s="42" t="s">
        <v>37</v>
      </c>
      <c r="N33" s="130">
        <f>N28+N29+N30+N31+N32</f>
        <v>3</v>
      </c>
      <c r="O33" s="130">
        <f>O28+O29+O30+O31+O32</f>
        <v>3</v>
      </c>
      <c r="P33" s="130">
        <f>P28+P29+P30+P31+P32</f>
        <v>5</v>
      </c>
      <c r="Q33" s="130">
        <f>Q28+Q29+Q30+Q31+Q32</f>
        <v>5</v>
      </c>
      <c r="R33" s="42" t="s">
        <v>37</v>
      </c>
      <c r="S33" s="130">
        <f>S28+S29+S30+S31+S32</f>
        <v>2</v>
      </c>
      <c r="T33" s="130">
        <f>T28+T29+T30+T31+T32</f>
        <v>2</v>
      </c>
      <c r="U33" s="130">
        <f>U28+U29+U30+U31+U32</f>
        <v>2</v>
      </c>
      <c r="V33" s="143">
        <f>V28+V29+V30+V31+V32</f>
        <v>2</v>
      </c>
      <c r="W33" s="348"/>
    </row>
    <row r="34" spans="1:23" ht="15" customHeight="1" thickBot="1">
      <c r="A34" s="345"/>
      <c r="B34" s="346"/>
      <c r="C34" s="54" t="s">
        <v>38</v>
      </c>
      <c r="D34" s="131">
        <f>D27+D33</f>
        <v>2</v>
      </c>
      <c r="E34" s="125">
        <f>E27+E33</f>
        <v>3</v>
      </c>
      <c r="F34" s="125">
        <f>F27+F33</f>
        <v>4</v>
      </c>
      <c r="G34" s="125">
        <f>G27+G33</f>
        <v>6</v>
      </c>
      <c r="H34" s="54" t="s">
        <v>38</v>
      </c>
      <c r="I34" s="125">
        <f>I27+I33</f>
        <v>4</v>
      </c>
      <c r="J34" s="125">
        <f>J27+J33</f>
        <v>4</v>
      </c>
      <c r="K34" s="125">
        <f>K27+K33</f>
        <v>5</v>
      </c>
      <c r="L34" s="125">
        <f>L27+L33</f>
        <v>5</v>
      </c>
      <c r="M34" s="54" t="s">
        <v>38</v>
      </c>
      <c r="N34" s="125">
        <f>N27+N33</f>
        <v>5</v>
      </c>
      <c r="O34" s="125">
        <f>O27+O33</f>
        <v>5</v>
      </c>
      <c r="P34" s="125">
        <f>P27+P33</f>
        <v>5</v>
      </c>
      <c r="Q34" s="125">
        <f>Q27+Q33</f>
        <v>5</v>
      </c>
      <c r="R34" s="54" t="s">
        <v>38</v>
      </c>
      <c r="S34" s="125">
        <f>S27+S33</f>
        <v>2</v>
      </c>
      <c r="T34" s="125">
        <f>T27+T33</f>
        <v>2</v>
      </c>
      <c r="U34" s="125">
        <f>U27+U33</f>
        <v>2</v>
      </c>
      <c r="V34" s="145">
        <f>V27+V33</f>
        <v>2</v>
      </c>
      <c r="W34" s="79"/>
    </row>
    <row r="35" spans="1:23" ht="15" customHeight="1">
      <c r="A35" s="363" t="s">
        <v>42</v>
      </c>
      <c r="B35" s="366" t="s">
        <v>21</v>
      </c>
      <c r="C35" s="50"/>
      <c r="D35" s="108"/>
      <c r="E35" s="108"/>
      <c r="F35" s="108"/>
      <c r="G35" s="122"/>
      <c r="H35" s="36" t="s">
        <v>65</v>
      </c>
      <c r="I35" s="108"/>
      <c r="J35" s="108"/>
      <c r="K35" s="108">
        <v>2</v>
      </c>
      <c r="L35" s="109">
        <v>2</v>
      </c>
      <c r="M35" s="170" t="s">
        <v>43</v>
      </c>
      <c r="N35" s="165"/>
      <c r="O35" s="165"/>
      <c r="P35" s="165">
        <v>2</v>
      </c>
      <c r="Q35" s="168">
        <v>2</v>
      </c>
      <c r="R35" s="48"/>
      <c r="S35" s="113"/>
      <c r="T35" s="113"/>
      <c r="U35" s="113"/>
      <c r="V35" s="114"/>
      <c r="W35" s="349">
        <f>D38+F38+I38+K38+N38+P38+S38+U38</f>
        <v>4</v>
      </c>
    </row>
    <row r="36" spans="1:23" ht="15" customHeight="1">
      <c r="A36" s="364"/>
      <c r="B36" s="367"/>
      <c r="C36" s="52"/>
      <c r="D36" s="104"/>
      <c r="E36" s="104"/>
      <c r="F36" s="104"/>
      <c r="G36" s="106"/>
      <c r="H36" s="45"/>
      <c r="I36" s="104"/>
      <c r="J36" s="104"/>
      <c r="K36" s="104"/>
      <c r="L36" s="105"/>
      <c r="M36" s="175"/>
      <c r="N36" s="146"/>
      <c r="O36" s="146"/>
      <c r="P36" s="146"/>
      <c r="Q36" s="172"/>
      <c r="R36" s="45"/>
      <c r="S36" s="104"/>
      <c r="T36" s="104"/>
      <c r="U36" s="104"/>
      <c r="V36" s="105"/>
      <c r="W36" s="350"/>
    </row>
    <row r="37" spans="1:23" ht="15" customHeight="1">
      <c r="A37" s="364"/>
      <c r="B37" s="367"/>
      <c r="C37" s="58"/>
      <c r="D37" s="127"/>
      <c r="E37" s="127"/>
      <c r="F37" s="127"/>
      <c r="G37" s="128"/>
      <c r="H37" s="59"/>
      <c r="I37" s="127"/>
      <c r="J37" s="127"/>
      <c r="K37" s="127"/>
      <c r="L37" s="148"/>
      <c r="M37" s="59"/>
      <c r="N37" s="127"/>
      <c r="O37" s="127"/>
      <c r="P37" s="127"/>
      <c r="Q37" s="128"/>
      <c r="R37" s="45"/>
      <c r="S37" s="104"/>
      <c r="T37" s="104"/>
      <c r="U37" s="104"/>
      <c r="V37" s="105"/>
      <c r="W37" s="347" t="s">
        <v>24</v>
      </c>
    </row>
    <row r="38" spans="1:23" ht="15" customHeight="1" thickBot="1">
      <c r="A38" s="364"/>
      <c r="B38" s="368"/>
      <c r="C38" s="43" t="s">
        <v>35</v>
      </c>
      <c r="D38" s="119">
        <f>SUM(D35:D37)</f>
        <v>0</v>
      </c>
      <c r="E38" s="119">
        <f>SUM(E35:E37)</f>
        <v>0</v>
      </c>
      <c r="F38" s="119">
        <f>SUM(F35:F37)</f>
        <v>0</v>
      </c>
      <c r="G38" s="119">
        <f>SUM(G35:G37)</f>
        <v>0</v>
      </c>
      <c r="H38" s="43" t="s">
        <v>35</v>
      </c>
      <c r="I38" s="119">
        <f>SUM(I35:I37)</f>
        <v>0</v>
      </c>
      <c r="J38" s="119">
        <f>SUM(J35:J37)</f>
        <v>0</v>
      </c>
      <c r="K38" s="119">
        <f>SUM(K35:K37)</f>
        <v>2</v>
      </c>
      <c r="L38" s="149">
        <f>SUM(L35:L37)</f>
        <v>2</v>
      </c>
      <c r="M38" s="43" t="s">
        <v>35</v>
      </c>
      <c r="N38" s="119">
        <f>SUM(N35:N37)</f>
        <v>0</v>
      </c>
      <c r="O38" s="119">
        <f>SUM(O35:O37)</f>
        <v>0</v>
      </c>
      <c r="P38" s="119">
        <f>SUM(P35:P37)</f>
        <v>2</v>
      </c>
      <c r="Q38" s="119">
        <f>SUM(Q35:Q37)</f>
        <v>2</v>
      </c>
      <c r="R38" s="43" t="s">
        <v>35</v>
      </c>
      <c r="S38" s="123">
        <f>SUM(S35:S37)</f>
        <v>0</v>
      </c>
      <c r="T38" s="123">
        <f>SUM(T35:T37)</f>
        <v>0</v>
      </c>
      <c r="U38" s="123">
        <f>SUM(U35:U37)</f>
        <v>0</v>
      </c>
      <c r="V38" s="149">
        <f>SUM(V35:V37)</f>
        <v>0</v>
      </c>
      <c r="W38" s="348"/>
    </row>
    <row r="39" spans="1:23" ht="15" customHeight="1">
      <c r="A39" s="364"/>
      <c r="B39" s="369" t="s">
        <v>36</v>
      </c>
      <c r="C39" s="37"/>
      <c r="D39" s="108"/>
      <c r="E39" s="108"/>
      <c r="F39" s="108"/>
      <c r="G39" s="109"/>
      <c r="H39" s="51"/>
      <c r="I39" s="108"/>
      <c r="J39" s="108"/>
      <c r="K39" s="108"/>
      <c r="L39" s="122"/>
      <c r="M39" s="102" t="s">
        <v>64</v>
      </c>
      <c r="N39" s="153"/>
      <c r="O39" s="153"/>
      <c r="P39" s="153">
        <v>2</v>
      </c>
      <c r="Q39" s="158">
        <v>2</v>
      </c>
      <c r="R39" s="60" t="s">
        <v>44</v>
      </c>
      <c r="S39" s="113">
        <v>2</v>
      </c>
      <c r="T39" s="113">
        <v>2</v>
      </c>
      <c r="U39" s="113"/>
      <c r="V39" s="114"/>
      <c r="W39" s="351">
        <f>N44+P44+S44+U44</f>
        <v>13</v>
      </c>
    </row>
    <row r="40" spans="1:23" ht="15" customHeight="1">
      <c r="A40" s="364"/>
      <c r="B40" s="367"/>
      <c r="C40" s="45"/>
      <c r="D40" s="104"/>
      <c r="E40" s="104"/>
      <c r="F40" s="104"/>
      <c r="G40" s="105"/>
      <c r="H40" s="46"/>
      <c r="I40" s="104"/>
      <c r="J40" s="104"/>
      <c r="K40" s="104"/>
      <c r="L40" s="105"/>
      <c r="M40" s="90"/>
      <c r="N40" s="159"/>
      <c r="O40" s="160"/>
      <c r="P40" s="161"/>
      <c r="Q40" s="162"/>
      <c r="R40" s="44" t="s">
        <v>45</v>
      </c>
      <c r="S40" s="104">
        <v>2</v>
      </c>
      <c r="T40" s="104">
        <v>2</v>
      </c>
      <c r="U40" s="104"/>
      <c r="V40" s="105"/>
      <c r="W40" s="352"/>
    </row>
    <row r="41" spans="1:23" ht="15" customHeight="1">
      <c r="A41" s="364"/>
      <c r="B41" s="367"/>
      <c r="C41" s="45"/>
      <c r="D41" s="104"/>
      <c r="E41" s="104"/>
      <c r="F41" s="104"/>
      <c r="G41" s="104"/>
      <c r="H41" s="61"/>
      <c r="I41" s="104"/>
      <c r="J41" s="104"/>
      <c r="K41" s="104"/>
      <c r="L41" s="105"/>
      <c r="M41" s="46"/>
      <c r="N41" s="104"/>
      <c r="O41" s="140"/>
      <c r="P41" s="104"/>
      <c r="Q41" s="141"/>
      <c r="R41" s="44" t="s">
        <v>46</v>
      </c>
      <c r="S41" s="104"/>
      <c r="T41" s="104"/>
      <c r="U41" s="104">
        <v>2</v>
      </c>
      <c r="V41" s="105">
        <v>2</v>
      </c>
      <c r="W41" s="352"/>
    </row>
    <row r="42" spans="1:23" ht="15" customHeight="1">
      <c r="A42" s="364"/>
      <c r="B42" s="367"/>
      <c r="C42" s="61"/>
      <c r="D42" s="104"/>
      <c r="E42" s="104"/>
      <c r="F42" s="104"/>
      <c r="G42" s="105"/>
      <c r="H42" s="61"/>
      <c r="I42" s="104"/>
      <c r="J42" s="104"/>
      <c r="K42" s="104"/>
      <c r="L42" s="105"/>
      <c r="M42" s="89"/>
      <c r="N42" s="104"/>
      <c r="O42" s="106"/>
      <c r="P42" s="104"/>
      <c r="Q42" s="106"/>
      <c r="R42" s="44" t="s">
        <v>47</v>
      </c>
      <c r="S42" s="104"/>
      <c r="T42" s="104"/>
      <c r="U42" s="104">
        <v>2</v>
      </c>
      <c r="V42" s="105">
        <v>2</v>
      </c>
      <c r="W42" s="347" t="s">
        <v>24</v>
      </c>
    </row>
    <row r="43" spans="1:23" ht="15" customHeight="1">
      <c r="A43" s="364"/>
      <c r="B43" s="367"/>
      <c r="C43" s="61"/>
      <c r="D43" s="104"/>
      <c r="E43" s="104"/>
      <c r="F43" s="104"/>
      <c r="G43" s="106"/>
      <c r="H43" s="61"/>
      <c r="I43" s="104"/>
      <c r="J43" s="104"/>
      <c r="K43" s="104"/>
      <c r="L43" s="106"/>
      <c r="M43" s="326"/>
      <c r="N43" s="104"/>
      <c r="O43" s="106"/>
      <c r="P43" s="104"/>
      <c r="Q43" s="105"/>
      <c r="R43" s="316" t="s">
        <v>217</v>
      </c>
      <c r="S43" s="317">
        <v>3</v>
      </c>
      <c r="T43" s="317">
        <v>3</v>
      </c>
      <c r="U43" s="104"/>
      <c r="V43" s="105"/>
      <c r="W43" s="347"/>
    </row>
    <row r="44" spans="1:23" ht="15" customHeight="1">
      <c r="A44" s="365"/>
      <c r="B44" s="368"/>
      <c r="C44" s="42" t="s">
        <v>37</v>
      </c>
      <c r="D44" s="123">
        <f>SUM(D39:D42)</f>
        <v>0</v>
      </c>
      <c r="E44" s="123">
        <f>SUM(E39:E42)</f>
        <v>0</v>
      </c>
      <c r="F44" s="123">
        <f>SUM(F39:F42)</f>
        <v>0</v>
      </c>
      <c r="G44" s="123">
        <f>SUM(G39:G42)</f>
        <v>0</v>
      </c>
      <c r="H44" s="42" t="s">
        <v>37</v>
      </c>
      <c r="I44" s="123">
        <f>SUM(I39:I42)</f>
        <v>0</v>
      </c>
      <c r="J44" s="123">
        <f>SUM(J39:J42)</f>
        <v>0</v>
      </c>
      <c r="K44" s="123">
        <f>SUM(K39:K42)</f>
        <v>0</v>
      </c>
      <c r="L44" s="123">
        <f>SUM(L39:L42)</f>
        <v>0</v>
      </c>
      <c r="M44" s="42" t="s">
        <v>37</v>
      </c>
      <c r="N44" s="123">
        <f>SUM(N35:N42)</f>
        <v>0</v>
      </c>
      <c r="O44" s="123">
        <f>SUM(O35:O42)</f>
        <v>0</v>
      </c>
      <c r="P44" s="123">
        <f>SUM(P39:P42)</f>
        <v>2</v>
      </c>
      <c r="Q44" s="143">
        <f>SUM(Q39:Q42)</f>
        <v>2</v>
      </c>
      <c r="R44" s="53" t="s">
        <v>37</v>
      </c>
      <c r="S44" s="123">
        <f>SUM(S39:S43)</f>
        <v>7</v>
      </c>
      <c r="T44" s="123">
        <f>SUM(T39:T43)</f>
        <v>7</v>
      </c>
      <c r="U44" s="123">
        <f>SUM(U39:U42)</f>
        <v>4</v>
      </c>
      <c r="V44" s="143">
        <f>SUM(V39:V42)</f>
        <v>4</v>
      </c>
      <c r="W44" s="348"/>
    </row>
    <row r="45" spans="1:23" ht="15" customHeight="1" thickBot="1">
      <c r="A45" s="345"/>
      <c r="B45" s="346"/>
      <c r="C45" s="54" t="s">
        <v>38</v>
      </c>
      <c r="D45" s="125">
        <f>D38+D44</f>
        <v>0</v>
      </c>
      <c r="E45" s="125">
        <f>E38+E44</f>
        <v>0</v>
      </c>
      <c r="F45" s="125">
        <f>F38+F44</f>
        <v>0</v>
      </c>
      <c r="G45" s="125">
        <f>G38+G44</f>
        <v>0</v>
      </c>
      <c r="H45" s="54" t="s">
        <v>38</v>
      </c>
      <c r="I45" s="125">
        <f>I38+I44</f>
        <v>0</v>
      </c>
      <c r="J45" s="125">
        <f>J38+J44</f>
        <v>0</v>
      </c>
      <c r="K45" s="125">
        <f>K38+K44</f>
        <v>2</v>
      </c>
      <c r="L45" s="125">
        <f>L38+L44</f>
        <v>2</v>
      </c>
      <c r="M45" s="54" t="s">
        <v>38</v>
      </c>
      <c r="N45" s="125">
        <f>N38+N44</f>
        <v>0</v>
      </c>
      <c r="O45" s="125">
        <f>O38+O44</f>
        <v>0</v>
      </c>
      <c r="P45" s="125">
        <f>P38+P44</f>
        <v>4</v>
      </c>
      <c r="Q45" s="125">
        <f>Q38+Q44</f>
        <v>4</v>
      </c>
      <c r="R45" s="54" t="s">
        <v>38</v>
      </c>
      <c r="S45" s="125">
        <f>S38+S44</f>
        <v>7</v>
      </c>
      <c r="T45" s="125">
        <f>T38+T44</f>
        <v>7</v>
      </c>
      <c r="U45" s="125">
        <f>U38+U44</f>
        <v>4</v>
      </c>
      <c r="V45" s="145">
        <f>V38+V44</f>
        <v>4</v>
      </c>
      <c r="W45" s="79"/>
    </row>
    <row r="46" spans="1:23" ht="15" customHeight="1">
      <c r="A46" s="363" t="s">
        <v>48</v>
      </c>
      <c r="B46" s="366" t="s">
        <v>21</v>
      </c>
      <c r="C46" s="101" t="s">
        <v>49</v>
      </c>
      <c r="D46" s="153">
        <v>3</v>
      </c>
      <c r="E46" s="153">
        <v>3</v>
      </c>
      <c r="F46" s="153"/>
      <c r="G46" s="158"/>
      <c r="H46" s="101" t="s">
        <v>50</v>
      </c>
      <c r="I46" s="153">
        <v>3</v>
      </c>
      <c r="J46" s="153">
        <v>3</v>
      </c>
      <c r="K46" s="153"/>
      <c r="L46" s="154"/>
      <c r="M46" s="81"/>
      <c r="N46" s="113"/>
      <c r="O46" s="113"/>
      <c r="P46" s="113"/>
      <c r="Q46" s="121"/>
      <c r="R46" s="48"/>
      <c r="S46" s="113"/>
      <c r="T46" s="113"/>
      <c r="U46" s="113"/>
      <c r="V46" s="114"/>
      <c r="W46" s="349">
        <f>D49+F49+I49+K49+N49+P49+S49+U49</f>
        <v>12</v>
      </c>
    </row>
    <row r="47" spans="1:23" ht="15" customHeight="1">
      <c r="A47" s="364"/>
      <c r="B47" s="367"/>
      <c r="C47" s="99" t="s">
        <v>51</v>
      </c>
      <c r="D47" s="146"/>
      <c r="E47" s="146"/>
      <c r="F47" s="146">
        <v>3</v>
      </c>
      <c r="G47" s="172">
        <v>3</v>
      </c>
      <c r="H47" s="99" t="s">
        <v>52</v>
      </c>
      <c r="I47" s="146"/>
      <c r="J47" s="146"/>
      <c r="K47" s="146">
        <v>3</v>
      </c>
      <c r="L47" s="155">
        <v>3</v>
      </c>
      <c r="M47" s="80"/>
      <c r="N47" s="104"/>
      <c r="O47" s="104"/>
      <c r="P47" s="104"/>
      <c r="Q47" s="106"/>
      <c r="R47" s="45"/>
      <c r="S47" s="104"/>
      <c r="T47" s="104"/>
      <c r="U47" s="104"/>
      <c r="V47" s="105"/>
      <c r="W47" s="352"/>
    </row>
    <row r="48" spans="1:23" ht="13.5" customHeight="1">
      <c r="A48" s="364"/>
      <c r="B48" s="367"/>
      <c r="C48" s="176"/>
      <c r="D48" s="161"/>
      <c r="E48" s="161"/>
      <c r="F48" s="161"/>
      <c r="G48" s="177"/>
      <c r="H48" s="59"/>
      <c r="I48" s="127"/>
      <c r="J48" s="127"/>
      <c r="K48" s="127"/>
      <c r="L48" s="148"/>
      <c r="M48" s="59"/>
      <c r="N48" s="127"/>
      <c r="O48" s="127"/>
      <c r="P48" s="127"/>
      <c r="Q48" s="128"/>
      <c r="R48" s="45"/>
      <c r="S48" s="104"/>
      <c r="T48" s="104"/>
      <c r="U48" s="104"/>
      <c r="V48" s="105"/>
      <c r="W48" s="347" t="s">
        <v>24</v>
      </c>
    </row>
    <row r="49" spans="1:23" ht="13.5" customHeight="1" thickBot="1">
      <c r="A49" s="364"/>
      <c r="B49" s="368"/>
      <c r="C49" s="43" t="s">
        <v>35</v>
      </c>
      <c r="D49" s="119">
        <f>SUM(D46:D48)</f>
        <v>3</v>
      </c>
      <c r="E49" s="119">
        <f>SUM(E46:E48)</f>
        <v>3</v>
      </c>
      <c r="F49" s="119">
        <f>SUM(F46:F48)</f>
        <v>3</v>
      </c>
      <c r="G49" s="119">
        <f>SUM(G46:G48)</f>
        <v>3</v>
      </c>
      <c r="H49" s="43" t="s">
        <v>35</v>
      </c>
      <c r="I49" s="119">
        <f>SUM(I46:I48)</f>
        <v>3</v>
      </c>
      <c r="J49" s="119">
        <f>SUM(J46:J48)</f>
        <v>3</v>
      </c>
      <c r="K49" s="119">
        <f>SUM(K46:K48)</f>
        <v>3</v>
      </c>
      <c r="L49" s="149">
        <f>SUM(L46:L48)</f>
        <v>3</v>
      </c>
      <c r="M49" s="43" t="s">
        <v>35</v>
      </c>
      <c r="N49" s="123">
        <f>SUM(N46:N48)</f>
        <v>0</v>
      </c>
      <c r="O49" s="123">
        <f>SUM(O46:O48)</f>
        <v>0</v>
      </c>
      <c r="P49" s="123">
        <f>SUM(P46:P48)</f>
        <v>0</v>
      </c>
      <c r="Q49" s="123">
        <f>SUM(Q46:Q48)</f>
        <v>0</v>
      </c>
      <c r="R49" s="42" t="s">
        <v>35</v>
      </c>
      <c r="S49" s="123">
        <f>SUM(S46:S48)</f>
        <v>0</v>
      </c>
      <c r="T49" s="123">
        <f>SUM(T46:T48)</f>
        <v>0</v>
      </c>
      <c r="U49" s="123">
        <f>SUM(U46:U48)</f>
        <v>0</v>
      </c>
      <c r="V49" s="143">
        <f>SUM(V46:V48)</f>
        <v>0</v>
      </c>
      <c r="W49" s="348"/>
    </row>
    <row r="50" spans="1:23" ht="13.5" customHeight="1">
      <c r="A50" s="364"/>
      <c r="B50" s="369" t="s">
        <v>36</v>
      </c>
      <c r="C50" s="37"/>
      <c r="D50" s="108"/>
      <c r="E50" s="108"/>
      <c r="F50" s="108"/>
      <c r="G50" s="109"/>
      <c r="H50" s="51"/>
      <c r="I50" s="108"/>
      <c r="J50" s="108"/>
      <c r="K50" s="108"/>
      <c r="L50" s="122"/>
      <c r="M50" s="60" t="s">
        <v>53</v>
      </c>
      <c r="N50" s="113">
        <v>3</v>
      </c>
      <c r="O50" s="113">
        <v>3</v>
      </c>
      <c r="P50" s="113"/>
      <c r="Q50" s="114"/>
      <c r="R50" s="316" t="s">
        <v>218</v>
      </c>
      <c r="S50" s="113"/>
      <c r="T50" s="113"/>
      <c r="U50" s="319">
        <v>3</v>
      </c>
      <c r="V50" s="320">
        <v>3</v>
      </c>
      <c r="W50" s="388">
        <f>D54+F54+I54+K54+N54+P54+S54+U54</f>
        <v>11</v>
      </c>
    </row>
    <row r="51" spans="1:23" ht="13.5" customHeight="1">
      <c r="A51" s="364"/>
      <c r="B51" s="367"/>
      <c r="C51" s="45"/>
      <c r="D51" s="104"/>
      <c r="E51" s="104"/>
      <c r="F51" s="104"/>
      <c r="G51" s="105"/>
      <c r="H51" s="46"/>
      <c r="I51" s="104"/>
      <c r="J51" s="104"/>
      <c r="K51" s="104"/>
      <c r="L51" s="104"/>
      <c r="M51" s="44" t="s">
        <v>54</v>
      </c>
      <c r="N51" s="104"/>
      <c r="O51" s="104"/>
      <c r="P51" s="104">
        <v>3</v>
      </c>
      <c r="Q51" s="106">
        <v>3</v>
      </c>
      <c r="R51" s="45"/>
      <c r="S51" s="104"/>
      <c r="T51" s="104"/>
      <c r="U51" s="104"/>
      <c r="V51" s="105"/>
      <c r="W51" s="352"/>
    </row>
    <row r="52" spans="1:23" ht="14.25">
      <c r="A52" s="364"/>
      <c r="B52" s="367"/>
      <c r="C52" s="45"/>
      <c r="D52" s="104"/>
      <c r="E52" s="104"/>
      <c r="F52" s="104"/>
      <c r="G52" s="104"/>
      <c r="H52" s="61"/>
      <c r="I52" s="104"/>
      <c r="J52" s="104"/>
      <c r="K52" s="104"/>
      <c r="L52" s="106"/>
      <c r="M52" s="35" t="s">
        <v>55</v>
      </c>
      <c r="N52" s="104"/>
      <c r="O52" s="104"/>
      <c r="P52" s="104">
        <v>2</v>
      </c>
      <c r="Q52" s="106">
        <v>2</v>
      </c>
      <c r="R52" s="45"/>
      <c r="S52" s="104"/>
      <c r="T52" s="104"/>
      <c r="U52" s="104"/>
      <c r="V52" s="105"/>
      <c r="W52" s="352"/>
    </row>
    <row r="53" spans="1:23" ht="13.5" customHeight="1">
      <c r="A53" s="364"/>
      <c r="B53" s="367"/>
      <c r="C53" s="61"/>
      <c r="D53" s="104"/>
      <c r="E53" s="104"/>
      <c r="F53" s="104"/>
      <c r="G53" s="105"/>
      <c r="H53" s="61"/>
      <c r="I53" s="104"/>
      <c r="J53" s="104"/>
      <c r="K53" s="104"/>
      <c r="L53" s="105"/>
      <c r="M53" s="69"/>
      <c r="N53" s="104"/>
      <c r="O53" s="106"/>
      <c r="P53" s="104"/>
      <c r="Q53" s="106"/>
      <c r="R53" s="45"/>
      <c r="S53" s="104"/>
      <c r="T53" s="104"/>
      <c r="U53" s="104"/>
      <c r="V53" s="105"/>
      <c r="W53" s="347" t="s">
        <v>24</v>
      </c>
    </row>
    <row r="54" spans="1:23" ht="12.75">
      <c r="A54" s="365"/>
      <c r="B54" s="368"/>
      <c r="C54" s="42" t="s">
        <v>37</v>
      </c>
      <c r="D54" s="123">
        <f>SUM(D50:D53)</f>
        <v>0</v>
      </c>
      <c r="E54" s="123">
        <f>SUM(E50:E53)</f>
        <v>0</v>
      </c>
      <c r="F54" s="123">
        <f>SUM(F50:F53)</f>
        <v>0</v>
      </c>
      <c r="G54" s="123">
        <f>SUM(G50:G53)</f>
        <v>0</v>
      </c>
      <c r="H54" s="42" t="s">
        <v>37</v>
      </c>
      <c r="I54" s="123">
        <f>SUM(I50:I53)</f>
        <v>0</v>
      </c>
      <c r="J54" s="123">
        <f>SUM(J50:J53)</f>
        <v>0</v>
      </c>
      <c r="K54" s="123">
        <f>SUM(K50:K53)</f>
        <v>0</v>
      </c>
      <c r="L54" s="123">
        <f>SUM(L50:L53)</f>
        <v>0</v>
      </c>
      <c r="M54" s="42" t="s">
        <v>37</v>
      </c>
      <c r="N54" s="123">
        <f>SUM(N50:N53)</f>
        <v>3</v>
      </c>
      <c r="O54" s="123">
        <f>SUM(O50:O53)</f>
        <v>3</v>
      </c>
      <c r="P54" s="123">
        <f>SUM(P50:P53)</f>
        <v>5</v>
      </c>
      <c r="Q54" s="123">
        <f>SUM(Q50:Q53)</f>
        <v>5</v>
      </c>
      <c r="R54" s="42" t="s">
        <v>37</v>
      </c>
      <c r="S54" s="123">
        <f>SUM(S50:S53)</f>
        <v>0</v>
      </c>
      <c r="T54" s="123">
        <f>SUM(T50:T53)</f>
        <v>0</v>
      </c>
      <c r="U54" s="123">
        <f>SUM(U50:U53)</f>
        <v>3</v>
      </c>
      <c r="V54" s="143">
        <f>SUM(V50:V53)</f>
        <v>3</v>
      </c>
      <c r="W54" s="348"/>
    </row>
    <row r="55" spans="1:23" ht="13.5" thickBot="1">
      <c r="A55" s="345"/>
      <c r="B55" s="346"/>
      <c r="C55" s="54" t="s">
        <v>38</v>
      </c>
      <c r="D55" s="125">
        <f>D49+D54</f>
        <v>3</v>
      </c>
      <c r="E55" s="125">
        <f>E49+E54</f>
        <v>3</v>
      </c>
      <c r="F55" s="125">
        <f>F49+F54</f>
        <v>3</v>
      </c>
      <c r="G55" s="125">
        <f>G49+G54</f>
        <v>3</v>
      </c>
      <c r="H55" s="54" t="s">
        <v>38</v>
      </c>
      <c r="I55" s="125">
        <f>I49+I54</f>
        <v>3</v>
      </c>
      <c r="J55" s="125">
        <f>J49+J54</f>
        <v>3</v>
      </c>
      <c r="K55" s="125">
        <f>K49+K54</f>
        <v>3</v>
      </c>
      <c r="L55" s="125">
        <f>L49+L54</f>
        <v>3</v>
      </c>
      <c r="M55" s="54" t="s">
        <v>38</v>
      </c>
      <c r="N55" s="125">
        <f>N49+N54</f>
        <v>3</v>
      </c>
      <c r="O55" s="125">
        <f>O49+O54</f>
        <v>3</v>
      </c>
      <c r="P55" s="125">
        <f>P49+P54</f>
        <v>5</v>
      </c>
      <c r="Q55" s="125">
        <f>Q49+Q54</f>
        <v>5</v>
      </c>
      <c r="R55" s="54" t="s">
        <v>38</v>
      </c>
      <c r="S55" s="125">
        <f>S49+S54</f>
        <v>0</v>
      </c>
      <c r="T55" s="125">
        <f>T49+T54</f>
        <v>0</v>
      </c>
      <c r="U55" s="125">
        <f>U49+U54</f>
        <v>3</v>
      </c>
      <c r="V55" s="145">
        <f>V49+V54</f>
        <v>3</v>
      </c>
      <c r="W55" s="79"/>
    </row>
    <row r="56" spans="1:23" ht="13.5" thickBot="1">
      <c r="A56" s="359"/>
      <c r="B56" s="360"/>
      <c r="C56" s="82" t="s">
        <v>56</v>
      </c>
      <c r="D56" s="132">
        <f>D22+D34+D45+D55</f>
        <v>12</v>
      </c>
      <c r="E56" s="132">
        <f>E22+E34+E45+E55</f>
        <v>13</v>
      </c>
      <c r="F56" s="132">
        <f>F22+F34+F45+F55</f>
        <v>11</v>
      </c>
      <c r="G56" s="132">
        <f>G22+G34+G45+G55</f>
        <v>14</v>
      </c>
      <c r="H56" s="82" t="s">
        <v>56</v>
      </c>
      <c r="I56" s="132">
        <f>I22+I34+I45+I55</f>
        <v>14</v>
      </c>
      <c r="J56" s="132">
        <f>J22+J34+J45+J55</f>
        <v>15</v>
      </c>
      <c r="K56" s="132">
        <f>K22+K34+K45+K55</f>
        <v>15</v>
      </c>
      <c r="L56" s="132">
        <f>L22+L34+L45+L55</f>
        <v>15</v>
      </c>
      <c r="M56" s="82" t="s">
        <v>56</v>
      </c>
      <c r="N56" s="132">
        <f>N22+N34+N45+N55</f>
        <v>14</v>
      </c>
      <c r="O56" s="132">
        <f>O22+O34+O45+O55</f>
        <v>14</v>
      </c>
      <c r="P56" s="132">
        <f>P22+P34+P45+P55</f>
        <v>17</v>
      </c>
      <c r="Q56" s="132">
        <f>Q22+Q34+Q45+Q55</f>
        <v>17</v>
      </c>
      <c r="R56" s="82" t="s">
        <v>56</v>
      </c>
      <c r="S56" s="132">
        <f>S22+S34+S45+S55</f>
        <v>13</v>
      </c>
      <c r="T56" s="132">
        <f>T22+T34+T45+T55</f>
        <v>13</v>
      </c>
      <c r="U56" s="132">
        <f>U22+U34+U45+U55</f>
        <v>13</v>
      </c>
      <c r="V56" s="132">
        <f>V22+V34+V45+V55</f>
        <v>13</v>
      </c>
      <c r="W56" s="83">
        <f>D56+F56+I56+K56+N56+P56+S56+U56</f>
        <v>109</v>
      </c>
    </row>
    <row r="57" spans="1:23" ht="13.5" thickBot="1">
      <c r="A57" s="84"/>
      <c r="B57" s="85"/>
      <c r="C57" s="86" t="s">
        <v>57</v>
      </c>
      <c r="D57" s="133">
        <f>D8+D14+D27+D38+D49</f>
        <v>14</v>
      </c>
      <c r="E57" s="133">
        <f>E8+E14+E27+E38+E49</f>
        <v>15</v>
      </c>
      <c r="F57" s="133">
        <f>F8+F14+F27+F38+F49</f>
        <v>11</v>
      </c>
      <c r="G57" s="133">
        <f>G8+G14+G27+G38+G49</f>
        <v>14</v>
      </c>
      <c r="H57" s="86" t="s">
        <v>57</v>
      </c>
      <c r="I57" s="133">
        <f>I8+I14+I27+I38+I49</f>
        <v>10</v>
      </c>
      <c r="J57" s="133">
        <f>J8+J14+J27+J38+J49</f>
        <v>11</v>
      </c>
      <c r="K57" s="133">
        <f>K8+K14+K27+K38+K49</f>
        <v>10</v>
      </c>
      <c r="L57" s="133">
        <f>L8+L14+L27+L38+L49</f>
        <v>10</v>
      </c>
      <c r="M57" s="86" t="s">
        <v>57</v>
      </c>
      <c r="N57" s="133">
        <f>N8+N14+N27+N38+N49</f>
        <v>8</v>
      </c>
      <c r="O57" s="133">
        <f>O8+O14+O27+O38+O49</f>
        <v>8</v>
      </c>
      <c r="P57" s="133">
        <f>P8+P14+P27+P38+P49</f>
        <v>5</v>
      </c>
      <c r="Q57" s="133">
        <f>Q8+Q14+Q27+Q38+Q49</f>
        <v>5</v>
      </c>
      <c r="R57" s="87" t="s">
        <v>57</v>
      </c>
      <c r="S57" s="133">
        <f>S8+S14+S27+S38+S49</f>
        <v>4</v>
      </c>
      <c r="T57" s="133">
        <f>T8+T14+T27+T38+T49</f>
        <v>4</v>
      </c>
      <c r="U57" s="133">
        <f>U8+U14+U27+U38+U49</f>
        <v>4</v>
      </c>
      <c r="V57" s="133">
        <f>V8+V14+V27+V38+V49</f>
        <v>4</v>
      </c>
      <c r="W57" s="97">
        <f>D57+F57+I57+K57+N57+P57+S57+U57</f>
        <v>66</v>
      </c>
    </row>
    <row r="58" spans="1:23" ht="13.5" thickBot="1">
      <c r="A58" s="84"/>
      <c r="B58" s="85"/>
      <c r="C58" s="86" t="s">
        <v>58</v>
      </c>
      <c r="D58" s="134">
        <f>D33+D44+D54</f>
        <v>0</v>
      </c>
      <c r="E58" s="134">
        <f>E33+E44+E54</f>
        <v>0</v>
      </c>
      <c r="F58" s="134">
        <f>F33+F44+F54</f>
        <v>0</v>
      </c>
      <c r="G58" s="134">
        <f>G33+G44+G54</f>
        <v>0</v>
      </c>
      <c r="H58" s="86" t="s">
        <v>58</v>
      </c>
      <c r="I58" s="134">
        <f>I21+I33+I44+I54</f>
        <v>4</v>
      </c>
      <c r="J58" s="134">
        <f>J21+J33+J44+J54</f>
        <v>4</v>
      </c>
      <c r="K58" s="134">
        <f>K21+K33+K44+K54</f>
        <v>5</v>
      </c>
      <c r="L58" s="134">
        <f>L21+L33+L44+L54</f>
        <v>5</v>
      </c>
      <c r="M58" s="86" t="s">
        <v>58</v>
      </c>
      <c r="N58" s="134">
        <f>N21+N33+N44+N54</f>
        <v>6</v>
      </c>
      <c r="O58" s="134">
        <f>O21+O33+O44+O54</f>
        <v>6</v>
      </c>
      <c r="P58" s="134">
        <f>P21+P33+P44+P54</f>
        <v>12</v>
      </c>
      <c r="Q58" s="134">
        <f>Q21+Q33+Q44+Q54</f>
        <v>12</v>
      </c>
      <c r="R58" s="87" t="s">
        <v>58</v>
      </c>
      <c r="S58" s="134">
        <f>S21+S33+S44+S54</f>
        <v>18</v>
      </c>
      <c r="T58" s="134">
        <f>T21+T33+T44+T54</f>
        <v>18</v>
      </c>
      <c r="U58" s="134">
        <f>U21+U33+U44+U54</f>
        <v>18</v>
      </c>
      <c r="V58" s="134">
        <f>V21+V33+V44+V54</f>
        <v>18</v>
      </c>
      <c r="W58" s="98">
        <f>D58+F58+I58+K58+N58+P58+S58+U58</f>
        <v>63</v>
      </c>
    </row>
    <row r="59" spans="1:23" ht="13.5" thickBot="1">
      <c r="A59" s="390"/>
      <c r="B59" s="391"/>
      <c r="C59" s="88" t="s">
        <v>59</v>
      </c>
      <c r="D59" s="135">
        <f>D4+D57+D58</f>
        <v>23</v>
      </c>
      <c r="E59" s="135">
        <f>E4+E57+E58</f>
        <v>27</v>
      </c>
      <c r="F59" s="135">
        <f>F4+F57+F58</f>
        <v>20</v>
      </c>
      <c r="G59" s="135">
        <f>G4+G57+G58</f>
        <v>26</v>
      </c>
      <c r="H59" s="88" t="s">
        <v>59</v>
      </c>
      <c r="I59" s="135">
        <f>I4+I57+I58</f>
        <v>22</v>
      </c>
      <c r="J59" s="135">
        <f>J4+J57+J58</f>
        <v>23</v>
      </c>
      <c r="K59" s="135">
        <f>K4+K57+K58</f>
        <v>23</v>
      </c>
      <c r="L59" s="135">
        <f>L4+L57+L58</f>
        <v>23</v>
      </c>
      <c r="M59" s="88" t="s">
        <v>59</v>
      </c>
      <c r="N59" s="135">
        <f>N4+N57+N58</f>
        <v>16</v>
      </c>
      <c r="O59" s="135">
        <f>O4+O57+O58</f>
        <v>16</v>
      </c>
      <c r="P59" s="135">
        <f>P4+P57+P58</f>
        <v>17</v>
      </c>
      <c r="Q59" s="135">
        <f>Q4+Q57+Q58</f>
        <v>17</v>
      </c>
      <c r="R59" s="88" t="s">
        <v>59</v>
      </c>
      <c r="S59" s="135">
        <f>S4+S57+S58</f>
        <v>22</v>
      </c>
      <c r="T59" s="135">
        <f>T4+T57+T58</f>
        <v>22</v>
      </c>
      <c r="U59" s="135">
        <f>U4+U57+U58</f>
        <v>22</v>
      </c>
      <c r="V59" s="135">
        <f>V4+V57+V58</f>
        <v>22</v>
      </c>
      <c r="W59" s="93">
        <f>D59+F59+I59+K59+N59+P59+S59+U59</f>
        <v>165</v>
      </c>
    </row>
    <row r="60" spans="1:28" ht="14.25" customHeight="1" thickBot="1">
      <c r="A60" s="358" t="s">
        <v>208</v>
      </c>
      <c r="B60" s="330"/>
      <c r="C60" s="356" t="s">
        <v>110</v>
      </c>
      <c r="D60" s="356"/>
      <c r="E60" s="356"/>
      <c r="F60" s="356"/>
      <c r="G60" s="356"/>
      <c r="H60" s="356"/>
      <c r="I60" s="356"/>
      <c r="J60" s="356"/>
      <c r="K60" s="356"/>
      <c r="L60" s="356"/>
      <c r="M60" s="356"/>
      <c r="N60" s="356"/>
      <c r="O60" s="356"/>
      <c r="P60" s="356"/>
      <c r="Q60" s="356"/>
      <c r="R60" s="356"/>
      <c r="S60" s="356"/>
      <c r="T60" s="356"/>
      <c r="U60" s="356"/>
      <c r="V60" s="356"/>
      <c r="W60" s="183"/>
      <c r="Y60" s="246">
        <f>E4+G4+J4+L4+O4+Q4+T4+V4+E57+G57+J57+L57+O57+Q57+T57+V57+J58+L58+O58+Q58+T58+V58</f>
        <v>176</v>
      </c>
      <c r="AB60" s="328"/>
    </row>
    <row r="61" spans="1:23" ht="14.25">
      <c r="A61" s="331"/>
      <c r="B61" s="332"/>
      <c r="C61" s="357" t="s">
        <v>111</v>
      </c>
      <c r="D61" s="357"/>
      <c r="E61" s="357"/>
      <c r="F61" s="357"/>
      <c r="G61" s="357"/>
      <c r="H61" s="357"/>
      <c r="I61" s="357"/>
      <c r="J61" s="357"/>
      <c r="K61" s="357"/>
      <c r="L61" s="357"/>
      <c r="M61" s="357"/>
      <c r="N61" s="357"/>
      <c r="O61" s="357"/>
      <c r="P61" s="357"/>
      <c r="Q61" s="357"/>
      <c r="R61" s="357"/>
      <c r="S61" s="357"/>
      <c r="T61" s="357"/>
      <c r="U61" s="357"/>
      <c r="V61" s="357"/>
      <c r="W61" s="184"/>
    </row>
    <row r="62" spans="1:23" ht="14.25">
      <c r="A62" s="331"/>
      <c r="B62" s="332"/>
      <c r="C62" s="354" t="s">
        <v>203</v>
      </c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4"/>
      <c r="R62" s="354"/>
      <c r="S62" s="354"/>
      <c r="T62" s="354"/>
      <c r="U62" s="354"/>
      <c r="V62" s="354"/>
      <c r="W62" s="129"/>
    </row>
    <row r="63" spans="1:23" ht="14.25">
      <c r="A63" s="331"/>
      <c r="B63" s="332"/>
      <c r="C63" s="370" t="s">
        <v>112</v>
      </c>
      <c r="D63" s="370"/>
      <c r="E63" s="370"/>
      <c r="F63" s="370"/>
      <c r="G63" s="370"/>
      <c r="H63" s="370"/>
      <c r="I63" s="370"/>
      <c r="J63" s="370"/>
      <c r="K63" s="370"/>
      <c r="L63" s="370"/>
      <c r="M63" s="370"/>
      <c r="N63" s="370"/>
      <c r="O63" s="370"/>
      <c r="P63" s="370"/>
      <c r="Q63" s="370"/>
      <c r="R63" s="370"/>
      <c r="S63" s="256"/>
      <c r="T63" s="256"/>
      <c r="U63" s="256"/>
      <c r="V63" s="256"/>
      <c r="W63" s="129"/>
    </row>
    <row r="64" spans="1:23" ht="14.25" customHeight="1">
      <c r="A64" s="331"/>
      <c r="B64" s="332"/>
      <c r="C64" s="355" t="s">
        <v>113</v>
      </c>
      <c r="D64" s="355"/>
      <c r="E64" s="355"/>
      <c r="F64" s="355"/>
      <c r="G64" s="355"/>
      <c r="H64" s="355"/>
      <c r="I64" s="355"/>
      <c r="J64" s="355"/>
      <c r="K64" s="355"/>
      <c r="L64" s="355"/>
      <c r="M64" s="355"/>
      <c r="N64" s="355"/>
      <c r="O64" s="355"/>
      <c r="P64" s="355"/>
      <c r="Q64" s="355"/>
      <c r="R64" s="355"/>
      <c r="S64" s="355"/>
      <c r="T64" s="355"/>
      <c r="U64" s="355"/>
      <c r="V64" s="355"/>
      <c r="W64" s="129"/>
    </row>
    <row r="65" spans="1:23" ht="14.25" customHeight="1">
      <c r="A65" s="331"/>
      <c r="B65" s="332"/>
      <c r="C65" s="259" t="s">
        <v>200</v>
      </c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129"/>
    </row>
    <row r="66" spans="1:23" ht="14.25" customHeight="1">
      <c r="A66" s="331"/>
      <c r="B66" s="332"/>
      <c r="C66" s="353" t="s">
        <v>201</v>
      </c>
      <c r="D66" s="354"/>
      <c r="E66" s="354"/>
      <c r="F66" s="354"/>
      <c r="G66" s="354"/>
      <c r="H66" s="354"/>
      <c r="I66" s="354"/>
      <c r="J66" s="354"/>
      <c r="K66" s="354"/>
      <c r="L66" s="354"/>
      <c r="M66" s="354"/>
      <c r="N66" s="312"/>
      <c r="O66" s="312"/>
      <c r="P66" s="312"/>
      <c r="Q66" s="312"/>
      <c r="R66" s="312"/>
      <c r="S66" s="312"/>
      <c r="T66" s="312"/>
      <c r="U66" s="312"/>
      <c r="V66" s="312"/>
      <c r="W66" s="313"/>
    </row>
    <row r="67" spans="1:23" ht="73.5" customHeight="1">
      <c r="A67" s="331"/>
      <c r="B67" s="332"/>
      <c r="C67" s="342" t="s">
        <v>210</v>
      </c>
      <c r="D67" s="343"/>
      <c r="E67" s="343"/>
      <c r="F67" s="343"/>
      <c r="G67" s="343"/>
      <c r="H67" s="343"/>
      <c r="I67" s="343"/>
      <c r="J67" s="343"/>
      <c r="K67" s="343"/>
      <c r="L67" s="343"/>
      <c r="M67" s="343"/>
      <c r="N67" s="343"/>
      <c r="O67" s="343"/>
      <c r="P67" s="343"/>
      <c r="Q67" s="343"/>
      <c r="R67" s="343"/>
      <c r="S67" s="343"/>
      <c r="T67" s="343"/>
      <c r="U67" s="343"/>
      <c r="V67" s="343"/>
      <c r="W67" s="344"/>
    </row>
    <row r="68" spans="1:23" ht="17.25" customHeight="1">
      <c r="A68" s="331"/>
      <c r="B68" s="332"/>
      <c r="C68" s="361" t="s">
        <v>202</v>
      </c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362"/>
      <c r="S68" s="257"/>
      <c r="T68" s="257"/>
      <c r="U68" s="257"/>
      <c r="V68" s="257"/>
      <c r="W68" s="258"/>
    </row>
    <row r="69" spans="1:23" ht="17.25" customHeight="1">
      <c r="A69" s="331"/>
      <c r="B69" s="332"/>
      <c r="C69" s="361" t="s">
        <v>206</v>
      </c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257"/>
      <c r="T69" s="257"/>
      <c r="U69" s="257"/>
      <c r="V69" s="257"/>
      <c r="W69" s="258"/>
    </row>
    <row r="70" spans="1:23" ht="20.25" customHeight="1" thickBot="1">
      <c r="A70" s="331"/>
      <c r="B70" s="332"/>
      <c r="C70" s="339" t="s">
        <v>209</v>
      </c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1"/>
    </row>
    <row r="71" spans="1:23" ht="17.25" customHeight="1">
      <c r="A71" s="329" t="s">
        <v>207</v>
      </c>
      <c r="B71" s="330"/>
      <c r="C71" s="333" t="s">
        <v>219</v>
      </c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34"/>
      <c r="T71" s="334"/>
      <c r="U71" s="334"/>
      <c r="V71" s="334"/>
      <c r="W71" s="335"/>
    </row>
    <row r="72" spans="1:23" ht="17.25" customHeight="1" thickBot="1">
      <c r="A72" s="331"/>
      <c r="B72" s="332"/>
      <c r="C72" s="336"/>
      <c r="D72" s="337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  <c r="W72" s="338"/>
    </row>
    <row r="73" spans="1:2" ht="12">
      <c r="A73" s="311"/>
      <c r="B73" s="311"/>
    </row>
    <row r="74" spans="1:23" ht="12" customHeight="1">
      <c r="A74" s="251"/>
      <c r="B74" s="251"/>
      <c r="C74" s="252" t="s">
        <v>101</v>
      </c>
      <c r="D74" s="253"/>
      <c r="E74" s="253"/>
      <c r="F74" s="253" t="s">
        <v>102</v>
      </c>
      <c r="G74" s="253"/>
      <c r="H74" s="253"/>
      <c r="I74" s="253" t="s">
        <v>103</v>
      </c>
      <c r="J74" s="253"/>
      <c r="K74" s="251"/>
      <c r="L74" s="251"/>
      <c r="M74" s="251"/>
      <c r="N74" s="253" t="s">
        <v>104</v>
      </c>
      <c r="O74" s="251"/>
      <c r="P74" s="250"/>
      <c r="Q74" s="250"/>
      <c r="R74" s="250"/>
      <c r="S74" s="250"/>
      <c r="T74" s="250"/>
      <c r="U74" s="250"/>
      <c r="V74" s="250"/>
      <c r="W74" s="250"/>
    </row>
    <row r="75" spans="1:15" ht="12">
      <c r="A75" s="251"/>
      <c r="B75" s="251"/>
      <c r="C75" s="254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</row>
    <row r="76" spans="1:15" ht="15.75">
      <c r="A76" s="253"/>
      <c r="B76" s="253"/>
      <c r="C76" s="252" t="s">
        <v>105</v>
      </c>
      <c r="D76" s="253"/>
      <c r="E76" s="253"/>
      <c r="F76" s="253" t="s">
        <v>106</v>
      </c>
      <c r="G76" s="253"/>
      <c r="H76" s="253"/>
      <c r="I76" s="253" t="s">
        <v>107</v>
      </c>
      <c r="J76" s="253"/>
      <c r="K76" s="253"/>
      <c r="L76" s="253"/>
      <c r="M76" s="253"/>
      <c r="N76" s="253" t="s">
        <v>108</v>
      </c>
      <c r="O76" s="253"/>
    </row>
  </sheetData>
  <sheetProtection/>
  <mergeCells count="65">
    <mergeCell ref="W50:W52"/>
    <mergeCell ref="K2:L2"/>
    <mergeCell ref="W48:W49"/>
    <mergeCell ref="A9:A21"/>
    <mergeCell ref="W46:W47"/>
    <mergeCell ref="M2:M3"/>
    <mergeCell ref="S2:T2"/>
    <mergeCell ref="A4:B4"/>
    <mergeCell ref="W42:W44"/>
    <mergeCell ref="A45:B45"/>
    <mergeCell ref="A5:A8"/>
    <mergeCell ref="W13:W14"/>
    <mergeCell ref="R1:V1"/>
    <mergeCell ref="W1:W3"/>
    <mergeCell ref="P2:Q2"/>
    <mergeCell ref="B9:B14"/>
    <mergeCell ref="C1:G1"/>
    <mergeCell ref="M1:Q1"/>
    <mergeCell ref="B15:B21"/>
    <mergeCell ref="W20:W21"/>
    <mergeCell ref="R2:R3"/>
    <mergeCell ref="H1:L1"/>
    <mergeCell ref="N2:O2"/>
    <mergeCell ref="D2:E2"/>
    <mergeCell ref="U2:V2"/>
    <mergeCell ref="B5:B8"/>
    <mergeCell ref="W26:W27"/>
    <mergeCell ref="B28:B33"/>
    <mergeCell ref="W32:W33"/>
    <mergeCell ref="A2:A3"/>
    <mergeCell ref="C2:C3"/>
    <mergeCell ref="F2:G2"/>
    <mergeCell ref="H2:H3"/>
    <mergeCell ref="I2:J2"/>
    <mergeCell ref="W7:W8"/>
    <mergeCell ref="B1:B3"/>
    <mergeCell ref="A23:A33"/>
    <mergeCell ref="B23:B27"/>
    <mergeCell ref="A35:A44"/>
    <mergeCell ref="B35:B38"/>
    <mergeCell ref="A55:B55"/>
    <mergeCell ref="B46:B49"/>
    <mergeCell ref="B39:B44"/>
    <mergeCell ref="A46:A54"/>
    <mergeCell ref="B50:B54"/>
    <mergeCell ref="C64:V64"/>
    <mergeCell ref="C60:V60"/>
    <mergeCell ref="C61:V61"/>
    <mergeCell ref="C62:V62"/>
    <mergeCell ref="A60:B70"/>
    <mergeCell ref="A56:B56"/>
    <mergeCell ref="C68:R68"/>
    <mergeCell ref="C63:R63"/>
    <mergeCell ref="C69:R69"/>
    <mergeCell ref="A59:B59"/>
    <mergeCell ref="A71:B72"/>
    <mergeCell ref="C71:W72"/>
    <mergeCell ref="C70:W70"/>
    <mergeCell ref="C67:W67"/>
    <mergeCell ref="A34:B34"/>
    <mergeCell ref="W53:W54"/>
    <mergeCell ref="W35:W36"/>
    <mergeCell ref="W37:W38"/>
    <mergeCell ref="W39:W41"/>
    <mergeCell ref="C66:M6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3" r:id="rId1"/>
  <headerFooter alignWithMargins="0">
    <oddHeader>&amp;C&amp;"標楷體,標準"&amp;16環球科技大學   創意商品設計系四技全學年課程表(103入學適用)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60"/>
  <sheetViews>
    <sheetView zoomScale="81" zoomScaleNormal="81" zoomScalePageLayoutView="0" workbookViewId="0" topLeftCell="A22">
      <selection activeCell="Y53" sqref="Y53"/>
    </sheetView>
  </sheetViews>
  <sheetFormatPr defaultColWidth="9.00390625" defaultRowHeight="15" customHeight="1"/>
  <cols>
    <col min="1" max="2" width="4.125" style="2" customWidth="1"/>
    <col min="3" max="3" width="11.875" style="2" customWidth="1"/>
    <col min="4" max="4" width="10.75390625" style="2" customWidth="1"/>
    <col min="5" max="5" width="29.375" style="2" customWidth="1"/>
    <col min="6" max="21" width="4.125" style="2" customWidth="1"/>
    <col min="22" max="22" width="7.50390625" style="2" customWidth="1"/>
    <col min="23" max="16384" width="9.00390625" style="2" customWidth="1"/>
  </cols>
  <sheetData>
    <row r="1" spans="1:22" ht="15" customHeight="1">
      <c r="A1" s="463" t="s">
        <v>199</v>
      </c>
      <c r="B1" s="465" t="s">
        <v>198</v>
      </c>
      <c r="C1" s="466"/>
      <c r="D1" s="471" t="s">
        <v>197</v>
      </c>
      <c r="E1" s="472"/>
      <c r="F1" s="470" t="s">
        <v>0</v>
      </c>
      <c r="G1" s="470"/>
      <c r="H1" s="470"/>
      <c r="I1" s="470"/>
      <c r="J1" s="470" t="s">
        <v>196</v>
      </c>
      <c r="K1" s="470"/>
      <c r="L1" s="470"/>
      <c r="M1" s="470"/>
      <c r="N1" s="479" t="s">
        <v>195</v>
      </c>
      <c r="O1" s="470"/>
      <c r="P1" s="470"/>
      <c r="Q1" s="470"/>
      <c r="R1" s="470" t="s">
        <v>194</v>
      </c>
      <c r="S1" s="470"/>
      <c r="T1" s="470"/>
      <c r="U1" s="470"/>
      <c r="V1" s="475" t="s">
        <v>193</v>
      </c>
    </row>
    <row r="2" spans="1:22" ht="15" customHeight="1" thickBot="1">
      <c r="A2" s="464"/>
      <c r="B2" s="467"/>
      <c r="C2" s="468"/>
      <c r="D2" s="473"/>
      <c r="E2" s="474"/>
      <c r="F2" s="461" t="s">
        <v>192</v>
      </c>
      <c r="G2" s="462"/>
      <c r="H2" s="462" t="s">
        <v>191</v>
      </c>
      <c r="I2" s="469"/>
      <c r="J2" s="461" t="s">
        <v>192</v>
      </c>
      <c r="K2" s="462"/>
      <c r="L2" s="462" t="s">
        <v>191</v>
      </c>
      <c r="M2" s="469"/>
      <c r="N2" s="478" t="s">
        <v>192</v>
      </c>
      <c r="O2" s="462"/>
      <c r="P2" s="462" t="s">
        <v>191</v>
      </c>
      <c r="Q2" s="469"/>
      <c r="R2" s="461" t="s">
        <v>192</v>
      </c>
      <c r="S2" s="462"/>
      <c r="T2" s="462" t="s">
        <v>191</v>
      </c>
      <c r="U2" s="469"/>
      <c r="V2" s="476"/>
    </row>
    <row r="3" spans="1:22" ht="15" customHeight="1" thickBot="1">
      <c r="A3" s="464"/>
      <c r="B3" s="467"/>
      <c r="C3" s="468"/>
      <c r="D3" s="185" t="s">
        <v>190</v>
      </c>
      <c r="E3" s="186" t="s">
        <v>189</v>
      </c>
      <c r="F3" s="187" t="s">
        <v>188</v>
      </c>
      <c r="G3" s="188" t="s">
        <v>187</v>
      </c>
      <c r="H3" s="188" t="s">
        <v>188</v>
      </c>
      <c r="I3" s="189" t="s">
        <v>187</v>
      </c>
      <c r="J3" s="190" t="s">
        <v>188</v>
      </c>
      <c r="K3" s="188" t="s">
        <v>187</v>
      </c>
      <c r="L3" s="188" t="s">
        <v>188</v>
      </c>
      <c r="M3" s="189" t="s">
        <v>187</v>
      </c>
      <c r="N3" s="190" t="s">
        <v>188</v>
      </c>
      <c r="O3" s="188" t="s">
        <v>187</v>
      </c>
      <c r="P3" s="188" t="s">
        <v>188</v>
      </c>
      <c r="Q3" s="191" t="s">
        <v>187</v>
      </c>
      <c r="R3" s="190" t="s">
        <v>188</v>
      </c>
      <c r="S3" s="188" t="s">
        <v>187</v>
      </c>
      <c r="T3" s="188" t="s">
        <v>188</v>
      </c>
      <c r="U3" s="189" t="s">
        <v>187</v>
      </c>
      <c r="V3" s="477"/>
    </row>
    <row r="4" spans="1:22" s="293" customFormat="1" ht="15" customHeight="1">
      <c r="A4" s="452" t="s">
        <v>186</v>
      </c>
      <c r="B4" s="457" t="s">
        <v>185</v>
      </c>
      <c r="C4" s="458"/>
      <c r="D4" s="443" t="s">
        <v>184</v>
      </c>
      <c r="E4" s="302" t="s">
        <v>183</v>
      </c>
      <c r="F4" s="301">
        <v>0</v>
      </c>
      <c r="G4" s="300">
        <v>2</v>
      </c>
      <c r="H4" s="300"/>
      <c r="I4" s="299"/>
      <c r="J4" s="301"/>
      <c r="K4" s="300"/>
      <c r="L4" s="300"/>
      <c r="M4" s="299"/>
      <c r="N4" s="301"/>
      <c r="O4" s="300"/>
      <c r="P4" s="300"/>
      <c r="Q4" s="299"/>
      <c r="R4" s="301"/>
      <c r="S4" s="300"/>
      <c r="T4" s="300"/>
      <c r="U4" s="299"/>
      <c r="V4" s="294"/>
    </row>
    <row r="5" spans="1:22" s="293" customFormat="1" ht="15" customHeight="1" thickBot="1">
      <c r="A5" s="444"/>
      <c r="B5" s="459"/>
      <c r="C5" s="460"/>
      <c r="D5" s="444"/>
      <c r="E5" s="298" t="s">
        <v>182</v>
      </c>
      <c r="F5" s="297"/>
      <c r="G5" s="296"/>
      <c r="H5" s="296">
        <v>0</v>
      </c>
      <c r="I5" s="295">
        <v>2</v>
      </c>
      <c r="J5" s="297"/>
      <c r="K5" s="296"/>
      <c r="L5" s="296"/>
      <c r="M5" s="295"/>
      <c r="N5" s="297"/>
      <c r="O5" s="296"/>
      <c r="P5" s="296"/>
      <c r="Q5" s="295"/>
      <c r="R5" s="297"/>
      <c r="S5" s="296"/>
      <c r="T5" s="296"/>
      <c r="U5" s="295"/>
      <c r="V5" s="294"/>
    </row>
    <row r="6" spans="1:22" ht="15" customHeight="1">
      <c r="A6" s="453" t="s">
        <v>181</v>
      </c>
      <c r="B6" s="441" t="s">
        <v>180</v>
      </c>
      <c r="C6" s="429"/>
      <c r="D6" s="445" t="s">
        <v>179</v>
      </c>
      <c r="E6" s="192" t="s">
        <v>178</v>
      </c>
      <c r="F6" s="193">
        <v>2</v>
      </c>
      <c r="G6" s="194">
        <v>2</v>
      </c>
      <c r="H6" s="194"/>
      <c r="I6" s="195"/>
      <c r="J6" s="193"/>
      <c r="K6" s="194"/>
      <c r="L6" s="194"/>
      <c r="M6" s="195"/>
      <c r="N6" s="196"/>
      <c r="O6" s="194"/>
      <c r="P6" s="194"/>
      <c r="Q6" s="195"/>
      <c r="R6" s="193"/>
      <c r="S6" s="194"/>
      <c r="T6" s="194"/>
      <c r="U6" s="195"/>
      <c r="V6" s="453">
        <v>24</v>
      </c>
    </row>
    <row r="7" spans="1:22" ht="15" customHeight="1" thickBot="1">
      <c r="A7" s="454"/>
      <c r="B7" s="427"/>
      <c r="C7" s="429"/>
      <c r="D7" s="446"/>
      <c r="E7" s="197" t="s">
        <v>177</v>
      </c>
      <c r="F7" s="198"/>
      <c r="G7" s="199"/>
      <c r="H7" s="199">
        <v>2</v>
      </c>
      <c r="I7" s="200">
        <v>2</v>
      </c>
      <c r="J7" s="198"/>
      <c r="K7" s="199"/>
      <c r="L7" s="199"/>
      <c r="M7" s="200"/>
      <c r="N7" s="201"/>
      <c r="O7" s="199"/>
      <c r="P7" s="199"/>
      <c r="Q7" s="200"/>
      <c r="R7" s="198"/>
      <c r="S7" s="199"/>
      <c r="T7" s="199"/>
      <c r="U7" s="200"/>
      <c r="V7" s="454"/>
    </row>
    <row r="8" spans="1:22" ht="15" customHeight="1">
      <c r="A8" s="454"/>
      <c r="B8" s="427"/>
      <c r="C8" s="429"/>
      <c r="D8" s="422" t="s">
        <v>176</v>
      </c>
      <c r="E8" s="203" t="s">
        <v>175</v>
      </c>
      <c r="F8" s="455">
        <v>2</v>
      </c>
      <c r="G8" s="456">
        <v>2</v>
      </c>
      <c r="H8" s="1"/>
      <c r="I8" s="4"/>
      <c r="J8" s="3"/>
      <c r="K8" s="1"/>
      <c r="L8" s="1"/>
      <c r="M8" s="4"/>
      <c r="N8" s="3"/>
      <c r="O8" s="1"/>
      <c r="P8" s="1"/>
      <c r="Q8" s="4"/>
      <c r="R8" s="3"/>
      <c r="S8" s="1"/>
      <c r="T8" s="1"/>
      <c r="U8" s="4"/>
      <c r="V8" s="454"/>
    </row>
    <row r="9" spans="1:22" ht="15" customHeight="1">
      <c r="A9" s="454"/>
      <c r="B9" s="427"/>
      <c r="C9" s="429"/>
      <c r="D9" s="445"/>
      <c r="E9" s="204" t="s">
        <v>174</v>
      </c>
      <c r="F9" s="447"/>
      <c r="G9" s="449"/>
      <c r="H9" s="5"/>
      <c r="I9" s="7"/>
      <c r="J9" s="6"/>
      <c r="K9" s="5"/>
      <c r="L9" s="5"/>
      <c r="M9" s="7"/>
      <c r="N9" s="6"/>
      <c r="O9" s="5"/>
      <c r="P9" s="5"/>
      <c r="Q9" s="7"/>
      <c r="R9" s="6"/>
      <c r="S9" s="5"/>
      <c r="T9" s="5"/>
      <c r="U9" s="7"/>
      <c r="V9" s="454"/>
    </row>
    <row r="10" spans="1:22" ht="15" customHeight="1">
      <c r="A10" s="454"/>
      <c r="B10" s="427"/>
      <c r="C10" s="429"/>
      <c r="D10" s="445"/>
      <c r="E10" s="204" t="s">
        <v>173</v>
      </c>
      <c r="F10" s="447"/>
      <c r="G10" s="449"/>
      <c r="H10" s="5"/>
      <c r="I10" s="7"/>
      <c r="J10" s="6"/>
      <c r="K10" s="5"/>
      <c r="L10" s="5"/>
      <c r="M10" s="7"/>
      <c r="N10" s="6"/>
      <c r="O10" s="5"/>
      <c r="P10" s="5"/>
      <c r="Q10" s="7"/>
      <c r="R10" s="6"/>
      <c r="S10" s="5"/>
      <c r="T10" s="5"/>
      <c r="U10" s="7"/>
      <c r="V10" s="454"/>
    </row>
    <row r="11" spans="1:22" ht="15" customHeight="1">
      <c r="A11" s="454"/>
      <c r="B11" s="427"/>
      <c r="C11" s="429"/>
      <c r="D11" s="445"/>
      <c r="E11" s="204" t="s">
        <v>172</v>
      </c>
      <c r="F11" s="447"/>
      <c r="G11" s="449"/>
      <c r="H11" s="5"/>
      <c r="I11" s="7"/>
      <c r="J11" s="6"/>
      <c r="K11" s="5"/>
      <c r="L11" s="5"/>
      <c r="M11" s="7"/>
      <c r="N11" s="6"/>
      <c r="O11" s="5"/>
      <c r="P11" s="5"/>
      <c r="Q11" s="7"/>
      <c r="R11" s="6"/>
      <c r="S11" s="5"/>
      <c r="T11" s="5"/>
      <c r="U11" s="7"/>
      <c r="V11" s="454"/>
    </row>
    <row r="12" spans="1:22" ht="15" customHeight="1">
      <c r="A12" s="454"/>
      <c r="B12" s="427"/>
      <c r="C12" s="429"/>
      <c r="D12" s="445"/>
      <c r="E12" s="204" t="s">
        <v>171</v>
      </c>
      <c r="F12" s="6"/>
      <c r="G12" s="5"/>
      <c r="H12" s="449">
        <v>2</v>
      </c>
      <c r="I12" s="448">
        <v>2</v>
      </c>
      <c r="J12" s="6"/>
      <c r="K12" s="5"/>
      <c r="L12" s="5"/>
      <c r="M12" s="7"/>
      <c r="N12" s="6"/>
      <c r="O12" s="5"/>
      <c r="P12" s="5"/>
      <c r="Q12" s="7"/>
      <c r="R12" s="6"/>
      <c r="S12" s="5"/>
      <c r="T12" s="5"/>
      <c r="U12" s="7"/>
      <c r="V12" s="454"/>
    </row>
    <row r="13" spans="1:22" ht="15" customHeight="1">
      <c r="A13" s="454"/>
      <c r="B13" s="427"/>
      <c r="C13" s="429"/>
      <c r="D13" s="445"/>
      <c r="E13" s="204" t="s">
        <v>170</v>
      </c>
      <c r="F13" s="6"/>
      <c r="G13" s="5"/>
      <c r="H13" s="449"/>
      <c r="I13" s="448"/>
      <c r="J13" s="6"/>
      <c r="K13" s="5"/>
      <c r="L13" s="5"/>
      <c r="M13" s="7"/>
      <c r="N13" s="6"/>
      <c r="O13" s="5"/>
      <c r="P13" s="5"/>
      <c r="Q13" s="7"/>
      <c r="R13" s="6"/>
      <c r="S13" s="5"/>
      <c r="T13" s="5"/>
      <c r="U13" s="7"/>
      <c r="V13" s="454"/>
    </row>
    <row r="14" spans="1:22" ht="15" customHeight="1">
      <c r="A14" s="454"/>
      <c r="B14" s="427"/>
      <c r="C14" s="429"/>
      <c r="D14" s="445"/>
      <c r="E14" s="204" t="s">
        <v>169</v>
      </c>
      <c r="F14" s="6"/>
      <c r="G14" s="5"/>
      <c r="H14" s="449"/>
      <c r="I14" s="448"/>
      <c r="J14" s="6"/>
      <c r="K14" s="5"/>
      <c r="L14" s="5"/>
      <c r="M14" s="7"/>
      <c r="N14" s="6"/>
      <c r="O14" s="5"/>
      <c r="P14" s="5"/>
      <c r="Q14" s="7"/>
      <c r="R14" s="6"/>
      <c r="S14" s="5"/>
      <c r="T14" s="5"/>
      <c r="U14" s="7"/>
      <c r="V14" s="454"/>
    </row>
    <row r="15" spans="1:22" ht="15" customHeight="1">
      <c r="A15" s="454"/>
      <c r="B15" s="427"/>
      <c r="C15" s="429"/>
      <c r="D15" s="445"/>
      <c r="E15" s="204" t="s">
        <v>168</v>
      </c>
      <c r="F15" s="6"/>
      <c r="G15" s="5"/>
      <c r="H15" s="449"/>
      <c r="I15" s="448"/>
      <c r="J15" s="6"/>
      <c r="K15" s="5"/>
      <c r="L15" s="5"/>
      <c r="M15" s="7"/>
      <c r="N15" s="6"/>
      <c r="O15" s="5"/>
      <c r="P15" s="5"/>
      <c r="Q15" s="7"/>
      <c r="R15" s="6"/>
      <c r="S15" s="5"/>
      <c r="T15" s="5"/>
      <c r="U15" s="7"/>
      <c r="V15" s="454"/>
    </row>
    <row r="16" spans="1:22" ht="15" customHeight="1">
      <c r="A16" s="454"/>
      <c r="B16" s="427"/>
      <c r="C16" s="429"/>
      <c r="D16" s="445"/>
      <c r="E16" s="204" t="s">
        <v>167</v>
      </c>
      <c r="F16" s="13"/>
      <c r="G16" s="14"/>
      <c r="H16" s="5"/>
      <c r="I16" s="7"/>
      <c r="J16" s="447">
        <v>2</v>
      </c>
      <c r="K16" s="449">
        <v>2</v>
      </c>
      <c r="L16" s="5"/>
      <c r="M16" s="7"/>
      <c r="N16" s="6"/>
      <c r="O16" s="5"/>
      <c r="P16" s="5"/>
      <c r="Q16" s="7"/>
      <c r="R16" s="6"/>
      <c r="S16" s="5"/>
      <c r="T16" s="5"/>
      <c r="U16" s="7"/>
      <c r="V16" s="454"/>
    </row>
    <row r="17" spans="1:22" ht="15" customHeight="1">
      <c r="A17" s="454"/>
      <c r="B17" s="427"/>
      <c r="C17" s="429"/>
      <c r="D17" s="445"/>
      <c r="E17" s="204" t="s">
        <v>166</v>
      </c>
      <c r="F17" s="13"/>
      <c r="G17" s="14"/>
      <c r="H17" s="5"/>
      <c r="I17" s="7"/>
      <c r="J17" s="447"/>
      <c r="K17" s="449"/>
      <c r="L17" s="5"/>
      <c r="M17" s="7"/>
      <c r="N17" s="6"/>
      <c r="O17" s="5"/>
      <c r="P17" s="5"/>
      <c r="Q17" s="7"/>
      <c r="R17" s="6"/>
      <c r="S17" s="5"/>
      <c r="T17" s="5"/>
      <c r="U17" s="7"/>
      <c r="V17" s="454"/>
    </row>
    <row r="18" spans="1:22" ht="15" customHeight="1">
      <c r="A18" s="454"/>
      <c r="B18" s="427"/>
      <c r="C18" s="429"/>
      <c r="D18" s="445"/>
      <c r="E18" s="204" t="s">
        <v>165</v>
      </c>
      <c r="F18" s="13"/>
      <c r="G18" s="14"/>
      <c r="H18" s="5"/>
      <c r="I18" s="7"/>
      <c r="J18" s="447"/>
      <c r="K18" s="449"/>
      <c r="L18" s="5"/>
      <c r="M18" s="7"/>
      <c r="N18" s="6"/>
      <c r="O18" s="5"/>
      <c r="P18" s="5"/>
      <c r="Q18" s="7"/>
      <c r="R18" s="6"/>
      <c r="S18" s="5"/>
      <c r="T18" s="5"/>
      <c r="U18" s="7"/>
      <c r="V18" s="454"/>
    </row>
    <row r="19" spans="1:22" ht="15" customHeight="1">
      <c r="A19" s="454"/>
      <c r="B19" s="427"/>
      <c r="C19" s="429"/>
      <c r="D19" s="445"/>
      <c r="E19" s="204" t="s">
        <v>164</v>
      </c>
      <c r="F19" s="13"/>
      <c r="G19" s="14"/>
      <c r="H19" s="5"/>
      <c r="I19" s="7"/>
      <c r="J19" s="447"/>
      <c r="K19" s="449"/>
      <c r="L19" s="5"/>
      <c r="M19" s="7"/>
      <c r="N19" s="6"/>
      <c r="O19" s="5"/>
      <c r="P19" s="5"/>
      <c r="Q19" s="7"/>
      <c r="R19" s="6"/>
      <c r="S19" s="5"/>
      <c r="T19" s="5"/>
      <c r="U19" s="7"/>
      <c r="V19" s="454"/>
    </row>
    <row r="20" spans="1:22" ht="15" customHeight="1">
      <c r="A20" s="454"/>
      <c r="B20" s="427"/>
      <c r="C20" s="429"/>
      <c r="D20" s="445"/>
      <c r="E20" s="204" t="s">
        <v>163</v>
      </c>
      <c r="F20" s="6"/>
      <c r="G20" s="5"/>
      <c r="H20" s="14"/>
      <c r="I20" s="15"/>
      <c r="J20" s="6"/>
      <c r="K20" s="5"/>
      <c r="L20" s="449">
        <v>2</v>
      </c>
      <c r="M20" s="448">
        <v>2</v>
      </c>
      <c r="N20" s="6"/>
      <c r="O20" s="5"/>
      <c r="P20" s="5"/>
      <c r="Q20" s="7"/>
      <c r="R20" s="6"/>
      <c r="S20" s="5"/>
      <c r="T20" s="5"/>
      <c r="U20" s="7"/>
      <c r="V20" s="454"/>
    </row>
    <row r="21" spans="1:22" ht="15" customHeight="1">
      <c r="A21" s="454"/>
      <c r="B21" s="427"/>
      <c r="C21" s="429"/>
      <c r="D21" s="445"/>
      <c r="E21" s="204" t="s">
        <v>162</v>
      </c>
      <c r="F21" s="6"/>
      <c r="G21" s="5"/>
      <c r="H21" s="14"/>
      <c r="I21" s="15"/>
      <c r="J21" s="6"/>
      <c r="K21" s="5"/>
      <c r="L21" s="449"/>
      <c r="M21" s="448"/>
      <c r="N21" s="6"/>
      <c r="O21" s="5"/>
      <c r="P21" s="5"/>
      <c r="Q21" s="7"/>
      <c r="R21" s="6"/>
      <c r="S21" s="5"/>
      <c r="T21" s="5"/>
      <c r="U21" s="7"/>
      <c r="V21" s="454"/>
    </row>
    <row r="22" spans="1:22" ht="15" customHeight="1">
      <c r="A22" s="454"/>
      <c r="B22" s="427"/>
      <c r="C22" s="429"/>
      <c r="D22" s="445"/>
      <c r="E22" s="204" t="s">
        <v>161</v>
      </c>
      <c r="F22" s="6"/>
      <c r="G22" s="5"/>
      <c r="H22" s="14"/>
      <c r="I22" s="15"/>
      <c r="J22" s="6"/>
      <c r="K22" s="5"/>
      <c r="L22" s="449"/>
      <c r="M22" s="448"/>
      <c r="N22" s="6"/>
      <c r="O22" s="5"/>
      <c r="P22" s="5"/>
      <c r="Q22" s="7"/>
      <c r="R22" s="6"/>
      <c r="S22" s="5"/>
      <c r="T22" s="5"/>
      <c r="U22" s="7"/>
      <c r="V22" s="454"/>
    </row>
    <row r="23" spans="1:22" ht="15" customHeight="1" thickBot="1">
      <c r="A23" s="454"/>
      <c r="B23" s="427"/>
      <c r="C23" s="429"/>
      <c r="D23" s="445"/>
      <c r="E23" s="205" t="s">
        <v>160</v>
      </c>
      <c r="F23" s="198"/>
      <c r="G23" s="199"/>
      <c r="H23" s="206"/>
      <c r="I23" s="207"/>
      <c r="J23" s="198"/>
      <c r="K23" s="199"/>
      <c r="L23" s="450"/>
      <c r="M23" s="451"/>
      <c r="N23" s="198"/>
      <c r="O23" s="199"/>
      <c r="P23" s="199"/>
      <c r="Q23" s="200"/>
      <c r="R23" s="198"/>
      <c r="S23" s="199"/>
      <c r="T23" s="199"/>
      <c r="U23" s="200"/>
      <c r="V23" s="454"/>
    </row>
    <row r="24" spans="1:31" ht="15" customHeight="1" thickBot="1">
      <c r="A24" s="454"/>
      <c r="B24" s="427"/>
      <c r="C24" s="429"/>
      <c r="D24" s="202" t="s">
        <v>159</v>
      </c>
      <c r="E24" s="208" t="s">
        <v>158</v>
      </c>
      <c r="F24" s="209">
        <v>2</v>
      </c>
      <c r="G24" s="210">
        <v>2</v>
      </c>
      <c r="H24" s="210"/>
      <c r="I24" s="211"/>
      <c r="J24" s="209"/>
      <c r="K24" s="210"/>
      <c r="L24" s="210"/>
      <c r="M24" s="211"/>
      <c r="N24" s="212"/>
      <c r="O24" s="213"/>
      <c r="P24" s="213"/>
      <c r="Q24" s="214"/>
      <c r="R24" s="209"/>
      <c r="S24" s="210"/>
      <c r="T24" s="210"/>
      <c r="U24" s="211"/>
      <c r="V24" s="454"/>
      <c r="Y24" s="9"/>
      <c r="Z24" s="9"/>
      <c r="AA24" s="9"/>
      <c r="AB24" s="9"/>
      <c r="AC24" s="9"/>
      <c r="AD24" s="9"/>
      <c r="AE24" s="9"/>
    </row>
    <row r="25" spans="1:22" ht="15" customHeight="1">
      <c r="A25" s="454"/>
      <c r="B25" s="427"/>
      <c r="C25" s="429"/>
      <c r="D25" s="422" t="s">
        <v>157</v>
      </c>
      <c r="E25" s="215" t="s">
        <v>156</v>
      </c>
      <c r="F25" s="3">
        <v>2</v>
      </c>
      <c r="G25" s="1">
        <v>2</v>
      </c>
      <c r="H25" s="216"/>
      <c r="I25" s="217"/>
      <c r="J25" s="3"/>
      <c r="K25" s="1"/>
      <c r="L25" s="216"/>
      <c r="M25" s="217"/>
      <c r="N25" s="3"/>
      <c r="O25" s="1"/>
      <c r="P25" s="216"/>
      <c r="Q25" s="217"/>
      <c r="R25" s="218"/>
      <c r="S25" s="1"/>
      <c r="T25" s="1"/>
      <c r="U25" s="4"/>
      <c r="V25" s="454"/>
    </row>
    <row r="26" spans="1:22" ht="15" customHeight="1" thickBot="1">
      <c r="A26" s="454"/>
      <c r="B26" s="430"/>
      <c r="C26" s="442"/>
      <c r="D26" s="423"/>
      <c r="E26" s="219" t="s">
        <v>155</v>
      </c>
      <c r="F26" s="198"/>
      <c r="G26" s="199"/>
      <c r="H26" s="199">
        <v>2</v>
      </c>
      <c r="I26" s="200">
        <v>2</v>
      </c>
      <c r="J26" s="198"/>
      <c r="K26" s="199"/>
      <c r="L26" s="206"/>
      <c r="M26" s="207"/>
      <c r="N26" s="198"/>
      <c r="O26" s="199"/>
      <c r="P26" s="206"/>
      <c r="Q26" s="207"/>
      <c r="R26" s="201"/>
      <c r="S26" s="199"/>
      <c r="T26" s="199"/>
      <c r="U26" s="200"/>
      <c r="V26" s="454"/>
    </row>
    <row r="27" spans="1:31" ht="15" customHeight="1">
      <c r="A27" s="454"/>
      <c r="B27" s="424" t="s">
        <v>154</v>
      </c>
      <c r="C27" s="425"/>
      <c r="D27" s="426"/>
      <c r="E27" s="292" t="s">
        <v>153</v>
      </c>
      <c r="F27" s="291"/>
      <c r="G27" s="290"/>
      <c r="H27" s="290">
        <v>2</v>
      </c>
      <c r="I27" s="289">
        <v>2</v>
      </c>
      <c r="J27" s="288"/>
      <c r="K27" s="287"/>
      <c r="L27" s="1"/>
      <c r="M27" s="4"/>
      <c r="N27" s="218"/>
      <c r="O27" s="1"/>
      <c r="P27" s="1"/>
      <c r="Q27" s="4"/>
      <c r="R27" s="3"/>
      <c r="S27" s="1"/>
      <c r="T27" s="1"/>
      <c r="U27" s="4"/>
      <c r="V27" s="454"/>
      <c r="Y27" s="9"/>
      <c r="Z27" s="9"/>
      <c r="AA27" s="9"/>
      <c r="AB27" s="9"/>
      <c r="AC27" s="9"/>
      <c r="AD27" s="9"/>
      <c r="AE27" s="9"/>
    </row>
    <row r="28" spans="1:31" ht="15" customHeight="1">
      <c r="A28" s="454"/>
      <c r="B28" s="427"/>
      <c r="C28" s="428"/>
      <c r="D28" s="429"/>
      <c r="E28" s="220" t="s">
        <v>152</v>
      </c>
      <c r="F28" s="6"/>
      <c r="G28" s="7"/>
      <c r="H28" s="5"/>
      <c r="I28" s="7"/>
      <c r="J28" s="6"/>
      <c r="K28" s="5"/>
      <c r="L28" s="5"/>
      <c r="M28" s="7"/>
      <c r="N28" s="221">
        <v>2</v>
      </c>
      <c r="O28" s="5">
        <v>2</v>
      </c>
      <c r="P28" s="14"/>
      <c r="Q28" s="15"/>
      <c r="R28" s="13"/>
      <c r="S28" s="14"/>
      <c r="T28" s="14"/>
      <c r="U28" s="15"/>
      <c r="V28" s="454"/>
      <c r="Y28" s="9"/>
      <c r="Z28" s="9"/>
      <c r="AA28" s="9"/>
      <c r="AB28" s="9"/>
      <c r="AC28" s="9"/>
      <c r="AD28" s="9"/>
      <c r="AE28" s="9"/>
    </row>
    <row r="29" spans="1:31" ht="15" customHeight="1" thickBot="1">
      <c r="A29" s="423"/>
      <c r="B29" s="430"/>
      <c r="C29" s="431"/>
      <c r="D29" s="429"/>
      <c r="E29" s="286" t="s">
        <v>151</v>
      </c>
      <c r="F29" s="285">
        <v>1</v>
      </c>
      <c r="G29" s="284">
        <v>2</v>
      </c>
      <c r="H29" s="285">
        <v>1</v>
      </c>
      <c r="I29" s="283">
        <v>2</v>
      </c>
      <c r="J29" s="285"/>
      <c r="K29" s="284"/>
      <c r="L29" s="284"/>
      <c r="M29" s="283"/>
      <c r="N29" s="282"/>
      <c r="O29" s="280"/>
      <c r="P29" s="280"/>
      <c r="Q29" s="279"/>
      <c r="R29" s="281"/>
      <c r="S29" s="280"/>
      <c r="T29" s="280"/>
      <c r="U29" s="279"/>
      <c r="V29" s="423"/>
      <c r="Y29" s="8"/>
      <c r="Z29" s="10"/>
      <c r="AA29" s="9"/>
      <c r="AB29" s="9"/>
      <c r="AC29" s="9"/>
      <c r="AD29" s="9"/>
      <c r="AE29" s="9"/>
    </row>
    <row r="30" spans="1:22" ht="15.75" customHeight="1">
      <c r="A30" s="432" t="s">
        <v>150</v>
      </c>
      <c r="B30" s="435" t="s">
        <v>149</v>
      </c>
      <c r="C30" s="436"/>
      <c r="D30" s="418" t="s">
        <v>148</v>
      </c>
      <c r="E30" s="222" t="s">
        <v>147</v>
      </c>
      <c r="F30" s="223"/>
      <c r="G30" s="223"/>
      <c r="H30" s="223"/>
      <c r="I30" s="223"/>
      <c r="J30" s="421">
        <v>2</v>
      </c>
      <c r="K30" s="421">
        <v>2</v>
      </c>
      <c r="L30" s="223"/>
      <c r="M30" s="223"/>
      <c r="N30" s="223"/>
      <c r="O30" s="223"/>
      <c r="P30" s="223"/>
      <c r="Q30" s="223"/>
      <c r="R30" s="223"/>
      <c r="S30" s="223"/>
      <c r="T30" s="223"/>
      <c r="U30" s="277"/>
      <c r="V30" s="415">
        <v>12</v>
      </c>
    </row>
    <row r="31" spans="1:22" ht="15.75" customHeight="1">
      <c r="A31" s="433"/>
      <c r="B31" s="437"/>
      <c r="C31" s="438"/>
      <c r="D31" s="419"/>
      <c r="E31" s="224" t="s">
        <v>146</v>
      </c>
      <c r="F31" s="225"/>
      <c r="G31" s="225"/>
      <c r="H31" s="225"/>
      <c r="I31" s="225"/>
      <c r="J31" s="395"/>
      <c r="K31" s="395"/>
      <c r="L31" s="225"/>
      <c r="M31" s="225"/>
      <c r="N31" s="225"/>
      <c r="O31" s="225"/>
      <c r="P31" s="225"/>
      <c r="Q31" s="225"/>
      <c r="R31" s="225"/>
      <c r="S31" s="225"/>
      <c r="T31" s="225"/>
      <c r="U31" s="275"/>
      <c r="V31" s="416"/>
    </row>
    <row r="32" spans="1:22" ht="15.75" customHeight="1">
      <c r="A32" s="433"/>
      <c r="B32" s="437"/>
      <c r="C32" s="438"/>
      <c r="D32" s="419"/>
      <c r="E32" s="224" t="s">
        <v>145</v>
      </c>
      <c r="F32" s="225"/>
      <c r="G32" s="225"/>
      <c r="H32" s="225"/>
      <c r="I32" s="225"/>
      <c r="J32" s="395"/>
      <c r="K32" s="395"/>
      <c r="L32" s="225"/>
      <c r="M32" s="225"/>
      <c r="N32" s="225"/>
      <c r="O32" s="225"/>
      <c r="P32" s="225"/>
      <c r="Q32" s="225"/>
      <c r="R32" s="225"/>
      <c r="S32" s="225"/>
      <c r="T32" s="225"/>
      <c r="U32" s="275"/>
      <c r="V32" s="416"/>
    </row>
    <row r="33" spans="1:22" ht="15.75" customHeight="1" thickBot="1">
      <c r="A33" s="433"/>
      <c r="B33" s="437"/>
      <c r="C33" s="438"/>
      <c r="D33" s="419"/>
      <c r="E33" s="226" t="s">
        <v>144</v>
      </c>
      <c r="F33" s="227"/>
      <c r="G33" s="227"/>
      <c r="H33" s="227"/>
      <c r="I33" s="227"/>
      <c r="J33" s="396"/>
      <c r="K33" s="396"/>
      <c r="L33" s="227"/>
      <c r="M33" s="227"/>
      <c r="N33" s="227"/>
      <c r="O33" s="227"/>
      <c r="P33" s="227"/>
      <c r="Q33" s="227"/>
      <c r="R33" s="227"/>
      <c r="S33" s="227"/>
      <c r="T33" s="227"/>
      <c r="U33" s="274"/>
      <c r="V33" s="416"/>
    </row>
    <row r="34" spans="1:22" ht="15.75" customHeight="1">
      <c r="A34" s="433"/>
      <c r="B34" s="437"/>
      <c r="C34" s="438"/>
      <c r="D34" s="419"/>
      <c r="E34" s="278" t="s">
        <v>143</v>
      </c>
      <c r="F34" s="228"/>
      <c r="G34" s="228"/>
      <c r="H34" s="228"/>
      <c r="I34" s="228"/>
      <c r="J34" s="228"/>
      <c r="K34" s="228"/>
      <c r="L34" s="395">
        <v>2</v>
      </c>
      <c r="M34" s="395">
        <v>2</v>
      </c>
      <c r="N34" s="228"/>
      <c r="O34" s="228"/>
      <c r="P34" s="228"/>
      <c r="Q34" s="228"/>
      <c r="R34" s="228"/>
      <c r="S34" s="228"/>
      <c r="T34" s="228"/>
      <c r="U34" s="276"/>
      <c r="V34" s="416"/>
    </row>
    <row r="35" spans="1:22" ht="15.75" customHeight="1">
      <c r="A35" s="433"/>
      <c r="B35" s="437"/>
      <c r="C35" s="438"/>
      <c r="D35" s="419"/>
      <c r="E35" s="224" t="s">
        <v>142</v>
      </c>
      <c r="F35" s="225"/>
      <c r="G35" s="225"/>
      <c r="H35" s="225"/>
      <c r="I35" s="225"/>
      <c r="J35" s="225"/>
      <c r="K35" s="225"/>
      <c r="L35" s="395"/>
      <c r="M35" s="395"/>
      <c r="N35" s="225"/>
      <c r="O35" s="225"/>
      <c r="P35" s="225"/>
      <c r="Q35" s="225"/>
      <c r="R35" s="225"/>
      <c r="S35" s="225"/>
      <c r="T35" s="225"/>
      <c r="U35" s="275"/>
      <c r="V35" s="416"/>
    </row>
    <row r="36" spans="1:22" ht="15.75" customHeight="1">
      <c r="A36" s="433"/>
      <c r="B36" s="437"/>
      <c r="C36" s="438"/>
      <c r="D36" s="419"/>
      <c r="E36" s="224" t="s">
        <v>141</v>
      </c>
      <c r="F36" s="225"/>
      <c r="G36" s="225"/>
      <c r="H36" s="225"/>
      <c r="I36" s="225"/>
      <c r="J36" s="225"/>
      <c r="K36" s="225"/>
      <c r="L36" s="395"/>
      <c r="M36" s="395"/>
      <c r="N36" s="225"/>
      <c r="O36" s="225"/>
      <c r="P36" s="225"/>
      <c r="Q36" s="225"/>
      <c r="R36" s="225"/>
      <c r="S36" s="225"/>
      <c r="T36" s="225"/>
      <c r="U36" s="275"/>
      <c r="V36" s="416"/>
    </row>
    <row r="37" spans="1:22" ht="15.75" customHeight="1" thickBot="1">
      <c r="A37" s="433"/>
      <c r="B37" s="437"/>
      <c r="C37" s="438"/>
      <c r="D37" s="420"/>
      <c r="E37" s="226" t="s">
        <v>140</v>
      </c>
      <c r="F37" s="227"/>
      <c r="G37" s="227"/>
      <c r="H37" s="227"/>
      <c r="I37" s="227"/>
      <c r="J37" s="227"/>
      <c r="K37" s="227"/>
      <c r="L37" s="396"/>
      <c r="M37" s="396"/>
      <c r="N37" s="227"/>
      <c r="O37" s="227"/>
      <c r="P37" s="227"/>
      <c r="Q37" s="227"/>
      <c r="R37" s="227"/>
      <c r="S37" s="227"/>
      <c r="T37" s="227"/>
      <c r="U37" s="274"/>
      <c r="V37" s="416"/>
    </row>
    <row r="38" spans="1:22" ht="15.75" customHeight="1">
      <c r="A38" s="433"/>
      <c r="B38" s="437"/>
      <c r="C38" s="438"/>
      <c r="D38" s="418" t="s">
        <v>139</v>
      </c>
      <c r="E38" s="229" t="s">
        <v>138</v>
      </c>
      <c r="F38" s="223"/>
      <c r="G38" s="223"/>
      <c r="H38" s="223"/>
      <c r="I38" s="223"/>
      <c r="J38" s="421">
        <v>2</v>
      </c>
      <c r="K38" s="421">
        <v>2</v>
      </c>
      <c r="L38" s="223"/>
      <c r="M38" s="223"/>
      <c r="N38" s="223"/>
      <c r="O38" s="223"/>
      <c r="P38" s="223"/>
      <c r="Q38" s="223"/>
      <c r="R38" s="223"/>
      <c r="S38" s="223"/>
      <c r="T38" s="223"/>
      <c r="U38" s="277"/>
      <c r="V38" s="416"/>
    </row>
    <row r="39" spans="1:22" ht="15.75" customHeight="1">
      <c r="A39" s="433"/>
      <c r="B39" s="437"/>
      <c r="C39" s="438"/>
      <c r="D39" s="419"/>
      <c r="E39" s="230" t="s">
        <v>137</v>
      </c>
      <c r="F39" s="225"/>
      <c r="G39" s="225"/>
      <c r="H39" s="225"/>
      <c r="I39" s="225"/>
      <c r="J39" s="395"/>
      <c r="K39" s="395"/>
      <c r="L39" s="225"/>
      <c r="M39" s="225"/>
      <c r="N39" s="225"/>
      <c r="O39" s="225"/>
      <c r="P39" s="225"/>
      <c r="Q39" s="225"/>
      <c r="R39" s="225"/>
      <c r="S39" s="225"/>
      <c r="T39" s="225"/>
      <c r="U39" s="275"/>
      <c r="V39" s="416"/>
    </row>
    <row r="40" spans="1:22" ht="15.75" customHeight="1">
      <c r="A40" s="433"/>
      <c r="B40" s="437"/>
      <c r="C40" s="438"/>
      <c r="D40" s="419"/>
      <c r="E40" s="230" t="s">
        <v>136</v>
      </c>
      <c r="F40" s="225"/>
      <c r="G40" s="225"/>
      <c r="H40" s="225"/>
      <c r="I40" s="225"/>
      <c r="J40" s="395"/>
      <c r="K40" s="395"/>
      <c r="L40" s="225"/>
      <c r="M40" s="225"/>
      <c r="N40" s="225"/>
      <c r="O40" s="225"/>
      <c r="P40" s="225"/>
      <c r="Q40" s="225"/>
      <c r="R40" s="225"/>
      <c r="S40" s="225"/>
      <c r="T40" s="225"/>
      <c r="U40" s="275"/>
      <c r="V40" s="416"/>
    </row>
    <row r="41" spans="1:22" ht="15.75" customHeight="1" thickBot="1">
      <c r="A41" s="433"/>
      <c r="B41" s="437"/>
      <c r="C41" s="438"/>
      <c r="D41" s="419"/>
      <c r="E41" s="231" t="s">
        <v>135</v>
      </c>
      <c r="F41" s="227"/>
      <c r="G41" s="227"/>
      <c r="H41" s="227"/>
      <c r="I41" s="227"/>
      <c r="J41" s="396"/>
      <c r="K41" s="396"/>
      <c r="L41" s="227"/>
      <c r="M41" s="227"/>
      <c r="N41" s="227"/>
      <c r="O41" s="227"/>
      <c r="P41" s="227"/>
      <c r="Q41" s="227"/>
      <c r="R41" s="227"/>
      <c r="S41" s="227"/>
      <c r="T41" s="227"/>
      <c r="U41" s="274"/>
      <c r="V41" s="416"/>
    </row>
    <row r="42" spans="1:22" ht="15.75" customHeight="1">
      <c r="A42" s="433"/>
      <c r="B42" s="437"/>
      <c r="C42" s="438"/>
      <c r="D42" s="419"/>
      <c r="E42" s="232" t="s">
        <v>134</v>
      </c>
      <c r="F42" s="228"/>
      <c r="G42" s="228"/>
      <c r="H42" s="228"/>
      <c r="I42" s="228"/>
      <c r="J42" s="228"/>
      <c r="K42" s="228"/>
      <c r="L42" s="395">
        <v>2</v>
      </c>
      <c r="M42" s="395">
        <v>2</v>
      </c>
      <c r="N42" s="228"/>
      <c r="O42" s="228"/>
      <c r="P42" s="228"/>
      <c r="Q42" s="228"/>
      <c r="R42" s="228"/>
      <c r="S42" s="228"/>
      <c r="T42" s="228"/>
      <c r="U42" s="276"/>
      <c r="V42" s="416"/>
    </row>
    <row r="43" spans="1:22" ht="15.75" customHeight="1">
      <c r="A43" s="433"/>
      <c r="B43" s="437"/>
      <c r="C43" s="438"/>
      <c r="D43" s="419"/>
      <c r="E43" s="230" t="s">
        <v>133</v>
      </c>
      <c r="F43" s="225"/>
      <c r="G43" s="225"/>
      <c r="H43" s="225"/>
      <c r="I43" s="225"/>
      <c r="J43" s="225"/>
      <c r="K43" s="225"/>
      <c r="L43" s="395"/>
      <c r="M43" s="395"/>
      <c r="N43" s="225"/>
      <c r="O43" s="225"/>
      <c r="P43" s="225"/>
      <c r="Q43" s="225"/>
      <c r="R43" s="225"/>
      <c r="S43" s="225"/>
      <c r="T43" s="225"/>
      <c r="U43" s="275"/>
      <c r="V43" s="416"/>
    </row>
    <row r="44" spans="1:22" ht="15.75" customHeight="1">
      <c r="A44" s="433"/>
      <c r="B44" s="437"/>
      <c r="C44" s="438"/>
      <c r="D44" s="419"/>
      <c r="E44" s="230" t="s">
        <v>132</v>
      </c>
      <c r="F44" s="225"/>
      <c r="G44" s="225"/>
      <c r="H44" s="225"/>
      <c r="I44" s="225"/>
      <c r="J44" s="225"/>
      <c r="K44" s="225"/>
      <c r="L44" s="395"/>
      <c r="M44" s="395"/>
      <c r="N44" s="225"/>
      <c r="O44" s="225"/>
      <c r="P44" s="225"/>
      <c r="Q44" s="225"/>
      <c r="R44" s="225"/>
      <c r="S44" s="225"/>
      <c r="T44" s="225"/>
      <c r="U44" s="275"/>
      <c r="V44" s="416"/>
    </row>
    <row r="45" spans="1:22" ht="15.75" customHeight="1" thickBot="1">
      <c r="A45" s="433"/>
      <c r="B45" s="437"/>
      <c r="C45" s="438"/>
      <c r="D45" s="420"/>
      <c r="E45" s="231" t="s">
        <v>131</v>
      </c>
      <c r="F45" s="227"/>
      <c r="G45" s="227"/>
      <c r="H45" s="227"/>
      <c r="I45" s="227"/>
      <c r="J45" s="227"/>
      <c r="K45" s="227"/>
      <c r="L45" s="396"/>
      <c r="M45" s="396"/>
      <c r="N45" s="227"/>
      <c r="O45" s="227"/>
      <c r="P45" s="227"/>
      <c r="Q45" s="227"/>
      <c r="R45" s="227"/>
      <c r="S45" s="227"/>
      <c r="T45" s="227"/>
      <c r="U45" s="274"/>
      <c r="V45" s="416"/>
    </row>
    <row r="46" spans="1:22" ht="15.75" customHeight="1">
      <c r="A46" s="433"/>
      <c r="B46" s="437"/>
      <c r="C46" s="438"/>
      <c r="D46" s="418" t="s">
        <v>130</v>
      </c>
      <c r="E46" s="229" t="s">
        <v>129</v>
      </c>
      <c r="F46" s="223"/>
      <c r="G46" s="223"/>
      <c r="H46" s="223"/>
      <c r="I46" s="223"/>
      <c r="J46" s="421">
        <v>2</v>
      </c>
      <c r="K46" s="421">
        <v>2</v>
      </c>
      <c r="L46" s="223"/>
      <c r="M46" s="223"/>
      <c r="N46" s="223"/>
      <c r="O46" s="223"/>
      <c r="P46" s="223"/>
      <c r="Q46" s="223"/>
      <c r="R46" s="223"/>
      <c r="S46" s="223"/>
      <c r="T46" s="223"/>
      <c r="U46" s="273"/>
      <c r="V46" s="416"/>
    </row>
    <row r="47" spans="1:22" ht="15.75" customHeight="1">
      <c r="A47" s="433"/>
      <c r="B47" s="437"/>
      <c r="C47" s="438"/>
      <c r="D47" s="419"/>
      <c r="E47" s="230" t="s">
        <v>128</v>
      </c>
      <c r="F47" s="225"/>
      <c r="G47" s="225"/>
      <c r="H47" s="225"/>
      <c r="I47" s="225"/>
      <c r="J47" s="395"/>
      <c r="K47" s="395"/>
      <c r="L47" s="225"/>
      <c r="M47" s="225"/>
      <c r="N47" s="225"/>
      <c r="O47" s="225"/>
      <c r="P47" s="225"/>
      <c r="Q47" s="225"/>
      <c r="R47" s="225"/>
      <c r="S47" s="225"/>
      <c r="T47" s="225"/>
      <c r="U47" s="271"/>
      <c r="V47" s="416"/>
    </row>
    <row r="48" spans="1:22" ht="15.75" customHeight="1">
      <c r="A48" s="433"/>
      <c r="B48" s="437"/>
      <c r="C48" s="438"/>
      <c r="D48" s="419"/>
      <c r="E48" s="230" t="s">
        <v>127</v>
      </c>
      <c r="F48" s="225"/>
      <c r="G48" s="225"/>
      <c r="H48" s="225"/>
      <c r="I48" s="225"/>
      <c r="J48" s="395"/>
      <c r="K48" s="395"/>
      <c r="L48" s="225"/>
      <c r="M48" s="225"/>
      <c r="N48" s="225"/>
      <c r="O48" s="225"/>
      <c r="P48" s="225"/>
      <c r="Q48" s="225"/>
      <c r="R48" s="225"/>
      <c r="S48" s="225"/>
      <c r="T48" s="225"/>
      <c r="U48" s="271"/>
      <c r="V48" s="416"/>
    </row>
    <row r="49" spans="1:22" ht="15.75" customHeight="1" thickBot="1">
      <c r="A49" s="433"/>
      <c r="B49" s="437"/>
      <c r="C49" s="438"/>
      <c r="D49" s="419"/>
      <c r="E49" s="231" t="s">
        <v>126</v>
      </c>
      <c r="F49" s="227"/>
      <c r="G49" s="227"/>
      <c r="H49" s="227"/>
      <c r="I49" s="227"/>
      <c r="J49" s="396"/>
      <c r="K49" s="396"/>
      <c r="L49" s="227"/>
      <c r="M49" s="227"/>
      <c r="N49" s="227"/>
      <c r="O49" s="227"/>
      <c r="P49" s="227"/>
      <c r="Q49" s="227"/>
      <c r="R49" s="227"/>
      <c r="S49" s="227"/>
      <c r="T49" s="227"/>
      <c r="U49" s="270"/>
      <c r="V49" s="416"/>
    </row>
    <row r="50" spans="1:22" ht="15.75" customHeight="1">
      <c r="A50" s="433"/>
      <c r="B50" s="437"/>
      <c r="C50" s="438"/>
      <c r="D50" s="419"/>
      <c r="E50" s="232" t="s">
        <v>125</v>
      </c>
      <c r="F50" s="228"/>
      <c r="G50" s="228"/>
      <c r="H50" s="228"/>
      <c r="I50" s="228"/>
      <c r="J50" s="228"/>
      <c r="K50" s="228"/>
      <c r="L50" s="395">
        <v>2</v>
      </c>
      <c r="M50" s="395">
        <v>2</v>
      </c>
      <c r="N50" s="228"/>
      <c r="O50" s="228"/>
      <c r="P50" s="228"/>
      <c r="Q50" s="228"/>
      <c r="R50" s="228"/>
      <c r="S50" s="228"/>
      <c r="T50" s="228"/>
      <c r="U50" s="272"/>
      <c r="V50" s="416"/>
    </row>
    <row r="51" spans="1:22" ht="15.75" customHeight="1">
      <c r="A51" s="433"/>
      <c r="B51" s="437"/>
      <c r="C51" s="438"/>
      <c r="D51" s="419"/>
      <c r="E51" s="230" t="s">
        <v>124</v>
      </c>
      <c r="F51" s="225"/>
      <c r="G51" s="225"/>
      <c r="H51" s="225"/>
      <c r="I51" s="225"/>
      <c r="J51" s="225"/>
      <c r="K51" s="225"/>
      <c r="L51" s="395"/>
      <c r="M51" s="395"/>
      <c r="N51" s="225"/>
      <c r="O51" s="225"/>
      <c r="P51" s="225"/>
      <c r="Q51" s="225"/>
      <c r="R51" s="225"/>
      <c r="S51" s="225"/>
      <c r="T51" s="225"/>
      <c r="U51" s="271"/>
      <c r="V51" s="416"/>
    </row>
    <row r="52" spans="1:22" ht="15.75" customHeight="1">
      <c r="A52" s="433"/>
      <c r="B52" s="437"/>
      <c r="C52" s="438"/>
      <c r="D52" s="419"/>
      <c r="E52" s="230" t="s">
        <v>123</v>
      </c>
      <c r="F52" s="225"/>
      <c r="G52" s="225"/>
      <c r="H52" s="225"/>
      <c r="I52" s="225"/>
      <c r="J52" s="225"/>
      <c r="K52" s="225"/>
      <c r="L52" s="395"/>
      <c r="M52" s="395"/>
      <c r="N52" s="225"/>
      <c r="O52" s="225"/>
      <c r="P52" s="225"/>
      <c r="Q52" s="225"/>
      <c r="R52" s="225"/>
      <c r="S52" s="225"/>
      <c r="T52" s="225"/>
      <c r="U52" s="271"/>
      <c r="V52" s="416"/>
    </row>
    <row r="53" spans="1:22" ht="15.75" customHeight="1" thickBot="1">
      <c r="A53" s="434"/>
      <c r="B53" s="439"/>
      <c r="C53" s="440"/>
      <c r="D53" s="420"/>
      <c r="E53" s="231" t="s">
        <v>122</v>
      </c>
      <c r="F53" s="227"/>
      <c r="G53" s="227"/>
      <c r="H53" s="227"/>
      <c r="I53" s="227"/>
      <c r="J53" s="227"/>
      <c r="K53" s="227"/>
      <c r="L53" s="396"/>
      <c r="M53" s="396"/>
      <c r="N53" s="227"/>
      <c r="O53" s="227"/>
      <c r="P53" s="227"/>
      <c r="Q53" s="227"/>
      <c r="R53" s="227"/>
      <c r="S53" s="227"/>
      <c r="T53" s="227"/>
      <c r="U53" s="270"/>
      <c r="V53" s="417"/>
    </row>
    <row r="54" spans="1:22" ht="15" customHeight="1" thickBot="1">
      <c r="A54" s="397" t="s">
        <v>121</v>
      </c>
      <c r="B54" s="398"/>
      <c r="C54" s="398"/>
      <c r="D54" s="398"/>
      <c r="E54" s="399"/>
      <c r="F54" s="268">
        <f>SUM(F6:F29)</f>
        <v>9</v>
      </c>
      <c r="G54" s="269">
        <v>12</v>
      </c>
      <c r="H54" s="268">
        <f>SUM(H6:H29)</f>
        <v>9</v>
      </c>
      <c r="I54" s="269">
        <v>12</v>
      </c>
      <c r="J54" s="268">
        <f aca="true" t="shared" si="0" ref="J54:U54">SUM(J6:J29)</f>
        <v>2</v>
      </c>
      <c r="K54" s="268">
        <f t="shared" si="0"/>
        <v>2</v>
      </c>
      <c r="L54" s="268">
        <f t="shared" si="0"/>
        <v>2</v>
      </c>
      <c r="M54" s="268">
        <f t="shared" si="0"/>
        <v>2</v>
      </c>
      <c r="N54" s="268">
        <f t="shared" si="0"/>
        <v>2</v>
      </c>
      <c r="O54" s="268">
        <f t="shared" si="0"/>
        <v>2</v>
      </c>
      <c r="P54" s="268">
        <f t="shared" si="0"/>
        <v>0</v>
      </c>
      <c r="Q54" s="268">
        <f t="shared" si="0"/>
        <v>0</v>
      </c>
      <c r="R54" s="268">
        <f t="shared" si="0"/>
        <v>0</v>
      </c>
      <c r="S54" s="268">
        <f t="shared" si="0"/>
        <v>0</v>
      </c>
      <c r="T54" s="268">
        <f t="shared" si="0"/>
        <v>0</v>
      </c>
      <c r="U54" s="267">
        <f t="shared" si="0"/>
        <v>0</v>
      </c>
      <c r="V54" s="266">
        <v>24</v>
      </c>
    </row>
    <row r="55" spans="1:22" ht="15" customHeight="1" thickBot="1">
      <c r="A55" s="400" t="s">
        <v>120</v>
      </c>
      <c r="B55" s="401"/>
      <c r="C55" s="401"/>
      <c r="D55" s="401"/>
      <c r="E55" s="402"/>
      <c r="F55" s="265">
        <f aca="true" t="shared" si="1" ref="F55:U55">SUM(F30:F53)</f>
        <v>0</v>
      </c>
      <c r="G55" s="265">
        <f t="shared" si="1"/>
        <v>0</v>
      </c>
      <c r="H55" s="265">
        <f t="shared" si="1"/>
        <v>0</v>
      </c>
      <c r="I55" s="265">
        <f t="shared" si="1"/>
        <v>0</v>
      </c>
      <c r="J55" s="265">
        <f t="shared" si="1"/>
        <v>6</v>
      </c>
      <c r="K55" s="265">
        <f t="shared" si="1"/>
        <v>6</v>
      </c>
      <c r="L55" s="265">
        <f t="shared" si="1"/>
        <v>6</v>
      </c>
      <c r="M55" s="265">
        <f t="shared" si="1"/>
        <v>6</v>
      </c>
      <c r="N55" s="265">
        <f t="shared" si="1"/>
        <v>0</v>
      </c>
      <c r="O55" s="265">
        <f t="shared" si="1"/>
        <v>0</v>
      </c>
      <c r="P55" s="265">
        <f t="shared" si="1"/>
        <v>0</v>
      </c>
      <c r="Q55" s="265">
        <f t="shared" si="1"/>
        <v>0</v>
      </c>
      <c r="R55" s="265">
        <f t="shared" si="1"/>
        <v>0</v>
      </c>
      <c r="S55" s="265">
        <f t="shared" si="1"/>
        <v>0</v>
      </c>
      <c r="T55" s="265">
        <f t="shared" si="1"/>
        <v>0</v>
      </c>
      <c r="U55" s="264">
        <f t="shared" si="1"/>
        <v>0</v>
      </c>
      <c r="V55" s="263">
        <v>12</v>
      </c>
    </row>
    <row r="56" spans="1:22" ht="15" customHeight="1" thickBot="1">
      <c r="A56" s="400" t="s">
        <v>119</v>
      </c>
      <c r="B56" s="401"/>
      <c r="C56" s="403"/>
      <c r="D56" s="403"/>
      <c r="E56" s="403"/>
      <c r="F56" s="262">
        <f>SUM(F54:F55)</f>
        <v>9</v>
      </c>
      <c r="G56" s="262">
        <v>12</v>
      </c>
      <c r="H56" s="262">
        <f>SUM(H54:H55)</f>
        <v>9</v>
      </c>
      <c r="I56" s="262">
        <v>12</v>
      </c>
      <c r="J56" s="262">
        <f aca="true" t="shared" si="2" ref="J56:O56">SUM(J54:J55)</f>
        <v>8</v>
      </c>
      <c r="K56" s="262">
        <f t="shared" si="2"/>
        <v>8</v>
      </c>
      <c r="L56" s="262">
        <f t="shared" si="2"/>
        <v>8</v>
      </c>
      <c r="M56" s="262">
        <f t="shared" si="2"/>
        <v>8</v>
      </c>
      <c r="N56" s="262">
        <f t="shared" si="2"/>
        <v>2</v>
      </c>
      <c r="O56" s="262">
        <f t="shared" si="2"/>
        <v>2</v>
      </c>
      <c r="P56" s="262">
        <v>0</v>
      </c>
      <c r="Q56" s="262">
        <v>0</v>
      </c>
      <c r="R56" s="262">
        <f>SUM(R54:R55)</f>
        <v>0</v>
      </c>
      <c r="S56" s="262">
        <f>SUM(S54:S55)</f>
        <v>0</v>
      </c>
      <c r="T56" s="262">
        <f>SUM(T54:T55)</f>
        <v>0</v>
      </c>
      <c r="U56" s="261">
        <f>SUM(U54:U55)</f>
        <v>0</v>
      </c>
      <c r="V56" s="260">
        <f>SUM(V54:V55)</f>
        <v>36</v>
      </c>
    </row>
    <row r="57" spans="1:22" ht="15" customHeight="1">
      <c r="A57" s="404" t="s">
        <v>118</v>
      </c>
      <c r="B57" s="29"/>
      <c r="C57" s="407" t="s">
        <v>117</v>
      </c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408"/>
      <c r="S57" s="408"/>
      <c r="T57" s="408"/>
      <c r="U57" s="408"/>
      <c r="V57" s="409"/>
    </row>
    <row r="58" spans="1:22" ht="15" customHeight="1">
      <c r="A58" s="405"/>
      <c r="B58" s="11"/>
      <c r="C58" s="410" t="s">
        <v>116</v>
      </c>
      <c r="D58" s="411"/>
      <c r="E58" s="411"/>
      <c r="F58" s="411"/>
      <c r="G58" s="411"/>
      <c r="H58" s="411"/>
      <c r="I58" s="411"/>
      <c r="J58" s="411"/>
      <c r="K58" s="411"/>
      <c r="L58" s="411"/>
      <c r="M58" s="411"/>
      <c r="N58" s="411"/>
      <c r="O58" s="411"/>
      <c r="P58" s="411"/>
      <c r="Q58" s="411"/>
      <c r="R58" s="411"/>
      <c r="S58" s="411"/>
      <c r="T58" s="411"/>
      <c r="U58" s="411"/>
      <c r="V58" s="412"/>
    </row>
    <row r="59" spans="1:22" ht="15" customHeight="1">
      <c r="A59" s="405"/>
      <c r="B59" s="11"/>
      <c r="C59" s="410" t="s">
        <v>115</v>
      </c>
      <c r="D59" s="413"/>
      <c r="E59" s="413"/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413"/>
      <c r="V59" s="414"/>
    </row>
    <row r="60" spans="1:22" ht="28.5" customHeight="1" thickBot="1">
      <c r="A60" s="406"/>
      <c r="B60" s="12"/>
      <c r="C60" s="392" t="s">
        <v>114</v>
      </c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3"/>
      <c r="Q60" s="393"/>
      <c r="R60" s="393"/>
      <c r="S60" s="393"/>
      <c r="T60" s="393"/>
      <c r="U60" s="393"/>
      <c r="V60" s="394"/>
    </row>
  </sheetData>
  <sheetProtection/>
  <mergeCells count="60">
    <mergeCell ref="M34:M37"/>
    <mergeCell ref="V1:V3"/>
    <mergeCell ref="P2:Q2"/>
    <mergeCell ref="R2:S2"/>
    <mergeCell ref="N2:O2"/>
    <mergeCell ref="T2:U2"/>
    <mergeCell ref="R1:U1"/>
    <mergeCell ref="J1:M1"/>
    <mergeCell ref="N1:Q1"/>
    <mergeCell ref="L2:M2"/>
    <mergeCell ref="J2:K2"/>
    <mergeCell ref="A1:A3"/>
    <mergeCell ref="B1:C3"/>
    <mergeCell ref="H2:I2"/>
    <mergeCell ref="F1:I1"/>
    <mergeCell ref="D1:E2"/>
    <mergeCell ref="F2:G2"/>
    <mergeCell ref="A4:A5"/>
    <mergeCell ref="A6:A29"/>
    <mergeCell ref="J46:J49"/>
    <mergeCell ref="V6:V29"/>
    <mergeCell ref="D8:D23"/>
    <mergeCell ref="F8:F11"/>
    <mergeCell ref="G8:G11"/>
    <mergeCell ref="H12:H15"/>
    <mergeCell ref="K16:K19"/>
    <mergeCell ref="B4:C5"/>
    <mergeCell ref="D4:D5"/>
    <mergeCell ref="D6:D7"/>
    <mergeCell ref="J16:J19"/>
    <mergeCell ref="I12:I15"/>
    <mergeCell ref="L20:L23"/>
    <mergeCell ref="M20:M23"/>
    <mergeCell ref="D25:D26"/>
    <mergeCell ref="B27:D29"/>
    <mergeCell ref="A30:A53"/>
    <mergeCell ref="B30:C53"/>
    <mergeCell ref="D30:D37"/>
    <mergeCell ref="K46:K49"/>
    <mergeCell ref="B6:C26"/>
    <mergeCell ref="V30:V53"/>
    <mergeCell ref="D38:D45"/>
    <mergeCell ref="J38:J41"/>
    <mergeCell ref="K38:K41"/>
    <mergeCell ref="L42:L45"/>
    <mergeCell ref="M42:M45"/>
    <mergeCell ref="D46:D53"/>
    <mergeCell ref="J30:J33"/>
    <mergeCell ref="K30:K33"/>
    <mergeCell ref="L34:L37"/>
    <mergeCell ref="C60:V60"/>
    <mergeCell ref="L50:L53"/>
    <mergeCell ref="M50:M53"/>
    <mergeCell ref="A54:E54"/>
    <mergeCell ref="A55:E55"/>
    <mergeCell ref="A56:E56"/>
    <mergeCell ref="A57:A60"/>
    <mergeCell ref="C57:V57"/>
    <mergeCell ref="C58:V58"/>
    <mergeCell ref="C59:V59"/>
  </mergeCells>
  <printOptions horizontalCentered="1" verticalCentered="1"/>
  <pageMargins left="0.5118110236220472" right="0.5118110236220472" top="0.5511811023622047" bottom="0.35433070866141736" header="0.2362204724409449" footer="0.31496062992125984"/>
  <pageSetup horizontalDpi="600" verticalDpi="600" orientation="landscape" paperSize="9" scale="90" r:id="rId1"/>
  <headerFooter>
    <oddHeader>&amp;C&amp;"標楷體,粗體"&amp;18環球科技大學 日間部共同及通識科目四技課程表&amp;"Arial,粗體"&amp;14( 101&amp;"標楷體,粗體"學年度&amp;"Arial,粗體"(&amp;"標楷體,粗體"含&amp;"Arial,粗體")&amp;"標楷體,粗體"以後入學適用&amp;"Arial,粗體")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PageLayoutView="0" workbookViewId="0" topLeftCell="A1">
      <selection activeCell="M24" sqref="A1:M24"/>
    </sheetView>
  </sheetViews>
  <sheetFormatPr defaultColWidth="9.00390625" defaultRowHeight="15.75"/>
  <cols>
    <col min="1" max="1" width="9.875" style="0" customWidth="1"/>
    <col min="2" max="10" width="7.625" style="0" customWidth="1"/>
    <col min="11" max="11" width="7.50390625" style="0" customWidth="1"/>
    <col min="12" max="12" width="7.625" style="0" customWidth="1"/>
    <col min="13" max="13" width="7.625" style="26" customWidth="1"/>
  </cols>
  <sheetData>
    <row r="1" spans="1:13" ht="26.25" customHeight="1">
      <c r="A1" s="488" t="s">
        <v>70</v>
      </c>
      <c r="B1" s="490" t="s">
        <v>71</v>
      </c>
      <c r="C1" s="490" t="s">
        <v>72</v>
      </c>
      <c r="D1" s="484" t="s">
        <v>73</v>
      </c>
      <c r="E1" s="485"/>
      <c r="F1" s="484" t="s">
        <v>74</v>
      </c>
      <c r="G1" s="485"/>
      <c r="H1" s="484" t="s">
        <v>75</v>
      </c>
      <c r="I1" s="486"/>
      <c r="J1" s="484" t="s">
        <v>76</v>
      </c>
      <c r="K1" s="487"/>
      <c r="L1" s="484" t="s">
        <v>77</v>
      </c>
      <c r="M1" s="493"/>
    </row>
    <row r="2" spans="1:13" ht="17.25" thickBot="1">
      <c r="A2" s="489"/>
      <c r="B2" s="491"/>
      <c r="C2" s="491"/>
      <c r="D2" s="16" t="s">
        <v>78</v>
      </c>
      <c r="E2" s="17" t="s">
        <v>79</v>
      </c>
      <c r="F2" s="16" t="s">
        <v>78</v>
      </c>
      <c r="G2" s="17" t="s">
        <v>79</v>
      </c>
      <c r="H2" s="16" t="s">
        <v>78</v>
      </c>
      <c r="I2" s="17" t="s">
        <v>79</v>
      </c>
      <c r="J2" s="16" t="s">
        <v>78</v>
      </c>
      <c r="K2" s="17" t="s">
        <v>79</v>
      </c>
      <c r="L2" s="16" t="s">
        <v>78</v>
      </c>
      <c r="M2" s="18" t="s">
        <v>79</v>
      </c>
    </row>
    <row r="3" spans="1:13" ht="19.5" customHeight="1">
      <c r="A3" s="19" t="s">
        <v>80</v>
      </c>
      <c r="B3" s="20" t="s">
        <v>81</v>
      </c>
      <c r="C3" s="20" t="s">
        <v>82</v>
      </c>
      <c r="D3" s="233">
        <v>14</v>
      </c>
      <c r="E3" s="233">
        <v>15</v>
      </c>
      <c r="F3" s="233">
        <v>0</v>
      </c>
      <c r="G3" s="233">
        <v>0</v>
      </c>
      <c r="H3" s="233">
        <v>9</v>
      </c>
      <c r="I3" s="233">
        <v>12</v>
      </c>
      <c r="J3" s="233">
        <v>0</v>
      </c>
      <c r="K3" s="234">
        <v>0</v>
      </c>
      <c r="L3" s="21">
        <f>J3+H3+F3+D3</f>
        <v>23</v>
      </c>
      <c r="M3" s="22">
        <f>K3+I3+G3+E3</f>
        <v>27</v>
      </c>
    </row>
    <row r="4" spans="1:13" ht="19.5" customHeight="1">
      <c r="A4" s="23" t="s">
        <v>80</v>
      </c>
      <c r="B4" s="24" t="s">
        <v>81</v>
      </c>
      <c r="C4" s="24" t="s">
        <v>83</v>
      </c>
      <c r="D4" s="233">
        <v>11</v>
      </c>
      <c r="E4" s="233">
        <v>14</v>
      </c>
      <c r="F4" s="233">
        <v>0</v>
      </c>
      <c r="G4" s="233">
        <v>0</v>
      </c>
      <c r="H4" s="235">
        <v>9</v>
      </c>
      <c r="I4" s="235">
        <v>12</v>
      </c>
      <c r="J4" s="235">
        <v>0</v>
      </c>
      <c r="K4" s="236">
        <v>0</v>
      </c>
      <c r="L4" s="21">
        <f aca="true" t="shared" si="0" ref="L4:M10">J4+H4+F4+D4</f>
        <v>20</v>
      </c>
      <c r="M4" s="237">
        <f t="shared" si="0"/>
        <v>26</v>
      </c>
    </row>
    <row r="5" spans="1:13" ht="19.5" customHeight="1">
      <c r="A5" s="19" t="s">
        <v>80</v>
      </c>
      <c r="B5" s="24" t="s">
        <v>84</v>
      </c>
      <c r="C5" s="20" t="s">
        <v>82</v>
      </c>
      <c r="D5" s="233">
        <v>10</v>
      </c>
      <c r="E5" s="233">
        <v>11</v>
      </c>
      <c r="F5" s="233">
        <v>4</v>
      </c>
      <c r="G5" s="233">
        <v>4</v>
      </c>
      <c r="H5" s="233">
        <v>2</v>
      </c>
      <c r="I5" s="233">
        <v>2</v>
      </c>
      <c r="J5" s="235">
        <v>6</v>
      </c>
      <c r="K5" s="235">
        <v>6</v>
      </c>
      <c r="L5" s="21">
        <f t="shared" si="0"/>
        <v>22</v>
      </c>
      <c r="M5" s="237">
        <f t="shared" si="0"/>
        <v>23</v>
      </c>
    </row>
    <row r="6" spans="1:13" ht="19.5" customHeight="1">
      <c r="A6" s="23" t="s">
        <v>80</v>
      </c>
      <c r="B6" s="24" t="s">
        <v>84</v>
      </c>
      <c r="C6" s="24" t="s">
        <v>83</v>
      </c>
      <c r="D6" s="233">
        <v>10</v>
      </c>
      <c r="E6" s="233">
        <v>10</v>
      </c>
      <c r="F6" s="233">
        <v>7</v>
      </c>
      <c r="G6" s="233">
        <v>7</v>
      </c>
      <c r="H6" s="233">
        <v>2</v>
      </c>
      <c r="I6" s="233">
        <v>2</v>
      </c>
      <c r="J6" s="235">
        <v>6</v>
      </c>
      <c r="K6" s="235">
        <v>6</v>
      </c>
      <c r="L6" s="21">
        <f t="shared" si="0"/>
        <v>25</v>
      </c>
      <c r="M6" s="237">
        <f t="shared" si="0"/>
        <v>25</v>
      </c>
    </row>
    <row r="7" spans="1:13" ht="19.5" customHeight="1">
      <c r="A7" s="19" t="s">
        <v>80</v>
      </c>
      <c r="B7" s="24" t="s">
        <v>85</v>
      </c>
      <c r="C7" s="20" t="s">
        <v>82</v>
      </c>
      <c r="D7" s="233">
        <v>8</v>
      </c>
      <c r="E7" s="233">
        <v>8</v>
      </c>
      <c r="F7" s="233">
        <v>6</v>
      </c>
      <c r="G7" s="233">
        <v>6</v>
      </c>
      <c r="H7" s="233">
        <v>2</v>
      </c>
      <c r="I7" s="233">
        <v>2</v>
      </c>
      <c r="J7" s="235">
        <v>0</v>
      </c>
      <c r="K7" s="235">
        <v>0</v>
      </c>
      <c r="L7" s="21">
        <f t="shared" si="0"/>
        <v>16</v>
      </c>
      <c r="M7" s="238">
        <f t="shared" si="0"/>
        <v>16</v>
      </c>
    </row>
    <row r="8" spans="1:13" ht="19.5" customHeight="1">
      <c r="A8" s="23" t="s">
        <v>80</v>
      </c>
      <c r="B8" s="24" t="s">
        <v>85</v>
      </c>
      <c r="C8" s="24" t="s">
        <v>83</v>
      </c>
      <c r="D8" s="233">
        <v>5</v>
      </c>
      <c r="E8" s="233">
        <v>5</v>
      </c>
      <c r="F8" s="233">
        <v>9</v>
      </c>
      <c r="G8" s="233">
        <v>9</v>
      </c>
      <c r="H8" s="233">
        <v>0</v>
      </c>
      <c r="I8" s="233">
        <v>0</v>
      </c>
      <c r="J8" s="235">
        <v>0</v>
      </c>
      <c r="K8" s="235">
        <v>0</v>
      </c>
      <c r="L8" s="21">
        <f t="shared" si="0"/>
        <v>14</v>
      </c>
      <c r="M8" s="237">
        <f t="shared" si="0"/>
        <v>14</v>
      </c>
    </row>
    <row r="9" spans="1:13" ht="19.5" customHeight="1">
      <c r="A9" s="19" t="s">
        <v>80</v>
      </c>
      <c r="B9" s="24" t="s">
        <v>86</v>
      </c>
      <c r="C9" s="20" t="s">
        <v>82</v>
      </c>
      <c r="D9" s="233">
        <v>4</v>
      </c>
      <c r="E9" s="233">
        <v>4</v>
      </c>
      <c r="F9" s="323">
        <v>18</v>
      </c>
      <c r="G9" s="323">
        <v>18</v>
      </c>
      <c r="H9" s="233">
        <v>0</v>
      </c>
      <c r="I9" s="233">
        <v>0</v>
      </c>
      <c r="J9" s="235">
        <v>0</v>
      </c>
      <c r="K9" s="235">
        <v>0</v>
      </c>
      <c r="L9" s="324">
        <f t="shared" si="0"/>
        <v>22</v>
      </c>
      <c r="M9" s="325">
        <f t="shared" si="0"/>
        <v>22</v>
      </c>
    </row>
    <row r="10" spans="1:13" ht="19.5" customHeight="1">
      <c r="A10" s="23" t="s">
        <v>80</v>
      </c>
      <c r="B10" s="24" t="s">
        <v>86</v>
      </c>
      <c r="C10" s="24" t="s">
        <v>83</v>
      </c>
      <c r="D10" s="20">
        <v>4</v>
      </c>
      <c r="E10" s="20">
        <v>4</v>
      </c>
      <c r="F10" s="323">
        <v>18</v>
      </c>
      <c r="G10" s="323">
        <v>18</v>
      </c>
      <c r="H10" s="233">
        <v>0</v>
      </c>
      <c r="I10" s="233">
        <v>0</v>
      </c>
      <c r="J10" s="235">
        <v>0</v>
      </c>
      <c r="K10" s="235">
        <v>0</v>
      </c>
      <c r="L10" s="324">
        <f t="shared" si="0"/>
        <v>22</v>
      </c>
      <c r="M10" s="325">
        <f t="shared" si="0"/>
        <v>22</v>
      </c>
    </row>
    <row r="11" spans="1:13" ht="19.5" customHeight="1">
      <c r="A11" s="32"/>
      <c r="B11" s="20"/>
      <c r="C11" s="20"/>
      <c r="D11" s="20"/>
      <c r="E11" s="20"/>
      <c r="F11" s="20"/>
      <c r="G11" s="20"/>
      <c r="H11" s="20"/>
      <c r="I11" s="20"/>
      <c r="J11" s="24"/>
      <c r="K11" s="25"/>
      <c r="L11" s="21"/>
      <c r="M11" s="238"/>
    </row>
    <row r="12" spans="1:13" ht="19.5" customHeight="1">
      <c r="A12" s="32"/>
      <c r="B12" s="24"/>
      <c r="C12" s="24"/>
      <c r="D12" s="20"/>
      <c r="E12" s="20"/>
      <c r="F12" s="20"/>
      <c r="G12" s="20"/>
      <c r="H12" s="20"/>
      <c r="I12" s="20"/>
      <c r="J12" s="24"/>
      <c r="K12" s="25"/>
      <c r="L12" s="21"/>
      <c r="M12" s="237"/>
    </row>
    <row r="13" spans="1:13" ht="19.5" customHeight="1">
      <c r="A13" s="32"/>
      <c r="B13" s="24"/>
      <c r="C13" s="20"/>
      <c r="D13" s="20"/>
      <c r="E13" s="20"/>
      <c r="F13" s="20"/>
      <c r="G13" s="20"/>
      <c r="H13" s="20"/>
      <c r="I13" s="20"/>
      <c r="J13" s="24"/>
      <c r="K13" s="25"/>
      <c r="L13" s="21"/>
      <c r="M13" s="237"/>
    </row>
    <row r="14" spans="1:13" ht="19.5" customHeight="1">
      <c r="A14" s="32"/>
      <c r="B14" s="24"/>
      <c r="C14" s="24"/>
      <c r="D14" s="24"/>
      <c r="E14" s="24"/>
      <c r="F14" s="24"/>
      <c r="G14" s="24"/>
      <c r="H14" s="24"/>
      <c r="I14" s="24"/>
      <c r="J14" s="24"/>
      <c r="K14" s="25"/>
      <c r="L14" s="21"/>
      <c r="M14" s="237"/>
    </row>
    <row r="15" spans="1:13" ht="19.5" customHeight="1" thickBo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5"/>
      <c r="L15" s="21"/>
      <c r="M15" s="238"/>
    </row>
    <row r="16" spans="1:13" ht="19.5" customHeight="1" thickBot="1">
      <c r="A16" s="480" t="s">
        <v>87</v>
      </c>
      <c r="B16" s="481"/>
      <c r="C16" s="482"/>
      <c r="D16" s="239">
        <f>SUM(D3:D15)</f>
        <v>66</v>
      </c>
      <c r="E16" s="239">
        <f aca="true" t="shared" si="1" ref="E16:M16">SUM(E3:E15)</f>
        <v>71</v>
      </c>
      <c r="F16" s="239">
        <f t="shared" si="1"/>
        <v>62</v>
      </c>
      <c r="G16" s="239">
        <f t="shared" si="1"/>
        <v>62</v>
      </c>
      <c r="H16" s="239">
        <f t="shared" si="1"/>
        <v>24</v>
      </c>
      <c r="I16" s="239">
        <f t="shared" si="1"/>
        <v>30</v>
      </c>
      <c r="J16" s="239">
        <f t="shared" si="1"/>
        <v>12</v>
      </c>
      <c r="K16" s="239">
        <f t="shared" si="1"/>
        <v>12</v>
      </c>
      <c r="L16" s="239">
        <f t="shared" si="1"/>
        <v>164</v>
      </c>
      <c r="M16" s="255">
        <f t="shared" si="1"/>
        <v>175</v>
      </c>
    </row>
    <row r="17" spans="1:13" s="26" customFormat="1" ht="19.5" customHeight="1">
      <c r="A17" s="31"/>
      <c r="B17" s="31"/>
      <c r="C17" s="31"/>
      <c r="D17" s="30"/>
      <c r="E17" s="30"/>
      <c r="F17" s="492"/>
      <c r="G17" s="492"/>
      <c r="H17" s="30"/>
      <c r="I17" s="30"/>
      <c r="J17" s="30"/>
      <c r="K17" s="30"/>
      <c r="L17" s="30"/>
      <c r="M17" s="30"/>
    </row>
    <row r="18" spans="1:13" ht="39" customHeight="1">
      <c r="A18" s="483" t="s">
        <v>109</v>
      </c>
      <c r="B18" s="483"/>
      <c r="C18" s="483"/>
      <c r="D18" s="483"/>
      <c r="E18" s="483"/>
      <c r="F18" s="483"/>
      <c r="G18" s="483"/>
      <c r="H18" s="483"/>
      <c r="I18" s="483"/>
      <c r="J18" s="483"/>
      <c r="K18" s="483"/>
      <c r="L18" s="483"/>
      <c r="M18" s="483"/>
    </row>
    <row r="19" spans="1:13" s="27" customFormat="1" ht="16.5">
      <c r="A19" s="27" t="s">
        <v>1</v>
      </c>
      <c r="M19" s="28"/>
    </row>
    <row r="20" s="27" customFormat="1" ht="16.5">
      <c r="A20" s="27" t="s">
        <v>2</v>
      </c>
    </row>
    <row r="22" spans="1:10" ht="16.5">
      <c r="A22" s="248" t="s">
        <v>93</v>
      </c>
      <c r="B22" s="248"/>
      <c r="C22" s="248"/>
      <c r="D22" s="248" t="s">
        <v>94</v>
      </c>
      <c r="E22" s="248"/>
      <c r="F22" s="248"/>
      <c r="G22" s="248" t="s">
        <v>95</v>
      </c>
      <c r="H22" s="248"/>
      <c r="I22" s="248"/>
      <c r="J22" s="248" t="s">
        <v>96</v>
      </c>
    </row>
    <row r="23" spans="1:10" ht="16.5">
      <c r="A23" s="248"/>
      <c r="B23" s="248"/>
      <c r="C23" s="248"/>
      <c r="D23" s="248"/>
      <c r="E23" s="248"/>
      <c r="F23" s="248"/>
      <c r="G23" s="248"/>
      <c r="H23" s="248"/>
      <c r="I23" s="248"/>
      <c r="J23" s="248"/>
    </row>
    <row r="24" spans="1:10" ht="16.5">
      <c r="A24" s="248" t="s">
        <v>97</v>
      </c>
      <c r="B24" s="249"/>
      <c r="C24" s="248"/>
      <c r="D24" s="249" t="s">
        <v>98</v>
      </c>
      <c r="E24" s="248"/>
      <c r="F24" s="248"/>
      <c r="G24" s="249" t="s">
        <v>99</v>
      </c>
      <c r="H24" s="249"/>
      <c r="I24" s="249"/>
      <c r="J24" s="249" t="s">
        <v>100</v>
      </c>
    </row>
  </sheetData>
  <sheetProtection/>
  <mergeCells count="11">
    <mergeCell ref="L1:M1"/>
    <mergeCell ref="A16:C16"/>
    <mergeCell ref="A18:M18"/>
    <mergeCell ref="F1:G1"/>
    <mergeCell ref="H1:I1"/>
    <mergeCell ref="J1:K1"/>
    <mergeCell ref="A1:A2"/>
    <mergeCell ref="B1:B2"/>
    <mergeCell ref="F17:G17"/>
    <mergeCell ref="C1:C2"/>
    <mergeCell ref="D1:E1"/>
  </mergeCells>
  <printOptions horizontalCentered="1"/>
  <pageMargins left="0.4330708661417323" right="0.3937007874015748" top="0.984251968503937" bottom="0.984251968503937" header="0.5118110236220472" footer="0.5118110236220472"/>
  <pageSetup fitToHeight="1" fitToWidth="1" horizontalDpi="600" verticalDpi="600" orientation="landscape" paperSize="9" scale="99" r:id="rId1"/>
  <headerFooter alignWithMargins="0">
    <oddHeader>&amp;C&amp;"標楷體,標準"&amp;18環球科技大學   創意商品設計系學分配當表(103學年度入學適用)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2017-08-15T07:08:16Z</cp:lastPrinted>
  <dcterms:created xsi:type="dcterms:W3CDTF">2010-03-03T00:24:27Z</dcterms:created>
  <dcterms:modified xsi:type="dcterms:W3CDTF">2017-08-15T07:08:39Z</dcterms:modified>
  <cp:category/>
  <cp:version/>
  <cp:contentType/>
  <cp:contentStatus/>
</cp:coreProperties>
</file>