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106學輔概算表" sheetId="1" r:id="rId1"/>
  </sheets>
  <definedNames>
    <definedName name="_xlnm.Print_Area" localSheetId="0">'106學輔概算表'!$A$1:$N$199</definedName>
    <definedName name="_xlnm.Print_Titles" localSheetId="0">'106學輔概算表'!$10:$10</definedName>
  </definedNames>
  <calcPr calcId="144525" concurrentCalc="0"/>
</workbook>
</file>

<file path=xl/calcChain.xml><?xml version="1.0" encoding="utf-8"?>
<calcChain xmlns="http://schemas.openxmlformats.org/spreadsheetml/2006/main">
  <c r="G193" i="1" l="1"/>
  <c r="G194" i="1"/>
  <c r="G195" i="1"/>
  <c r="G196" i="1"/>
  <c r="G197" i="1"/>
  <c r="G198" i="1"/>
  <c r="F198" i="1"/>
  <c r="E198" i="1"/>
  <c r="D198" i="1"/>
  <c r="C19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F187" i="1"/>
  <c r="E187" i="1"/>
  <c r="D187" i="1"/>
  <c r="C187" i="1"/>
  <c r="G161" i="1"/>
  <c r="G162" i="1"/>
  <c r="G163" i="1"/>
  <c r="G164" i="1"/>
  <c r="F164" i="1"/>
  <c r="E164" i="1"/>
  <c r="D164" i="1"/>
  <c r="C164" i="1"/>
  <c r="G149" i="1"/>
  <c r="G150" i="1"/>
  <c r="G151" i="1"/>
  <c r="G152" i="1"/>
  <c r="G153" i="1"/>
  <c r="G154" i="1"/>
  <c r="G155" i="1"/>
  <c r="F155" i="1"/>
  <c r="E155" i="1"/>
  <c r="D155" i="1"/>
  <c r="C155" i="1"/>
  <c r="G137" i="1"/>
  <c r="G138" i="1"/>
  <c r="G139" i="1"/>
  <c r="G140" i="1"/>
  <c r="G141" i="1"/>
  <c r="G142" i="1"/>
  <c r="G143" i="1"/>
  <c r="F143" i="1"/>
  <c r="E143" i="1"/>
  <c r="D143" i="1"/>
  <c r="C143" i="1"/>
  <c r="G126" i="1"/>
  <c r="G127" i="1"/>
  <c r="G128" i="1"/>
  <c r="G129" i="1"/>
  <c r="G130" i="1"/>
  <c r="G131" i="1"/>
  <c r="F131" i="1"/>
  <c r="E131" i="1"/>
  <c r="D131" i="1"/>
  <c r="C131" i="1"/>
  <c r="G115" i="1"/>
  <c r="G116" i="1"/>
  <c r="G117" i="1"/>
  <c r="G118" i="1"/>
  <c r="G119" i="1"/>
  <c r="G120" i="1"/>
  <c r="F120" i="1"/>
  <c r="E120" i="1"/>
  <c r="D120" i="1"/>
  <c r="C120" i="1"/>
  <c r="G106" i="1"/>
  <c r="G107" i="1"/>
  <c r="G108" i="1"/>
  <c r="G109" i="1"/>
  <c r="F109" i="1"/>
  <c r="E109" i="1"/>
  <c r="D109" i="1"/>
  <c r="C109" i="1"/>
  <c r="G98" i="1"/>
  <c r="G99" i="1"/>
  <c r="G100" i="1"/>
  <c r="F100" i="1"/>
  <c r="E100" i="1"/>
  <c r="D100" i="1"/>
  <c r="C100" i="1"/>
  <c r="G82" i="1"/>
  <c r="G83" i="1"/>
  <c r="G84" i="1"/>
  <c r="G85" i="1"/>
  <c r="G86" i="1"/>
  <c r="G87" i="1"/>
  <c r="G88" i="1"/>
  <c r="G89" i="1"/>
  <c r="G90" i="1"/>
  <c r="G91" i="1"/>
  <c r="G92" i="1"/>
  <c r="F92" i="1"/>
  <c r="E92" i="1"/>
  <c r="D92" i="1"/>
  <c r="C92" i="1"/>
  <c r="G74" i="1"/>
  <c r="G75" i="1"/>
  <c r="G76" i="1"/>
  <c r="F76" i="1"/>
  <c r="E76" i="1"/>
  <c r="D76" i="1"/>
  <c r="C76" i="1"/>
  <c r="G66" i="1"/>
  <c r="G67" i="1"/>
  <c r="G68" i="1"/>
  <c r="F68" i="1"/>
  <c r="E68" i="1"/>
  <c r="D68" i="1"/>
  <c r="C68" i="1"/>
  <c r="G57" i="1"/>
  <c r="G58" i="1"/>
  <c r="G59" i="1"/>
  <c r="G60" i="1"/>
  <c r="F60" i="1"/>
  <c r="E60" i="1"/>
  <c r="D60" i="1"/>
  <c r="C60" i="1"/>
  <c r="G47" i="1"/>
  <c r="G48" i="1"/>
  <c r="G49" i="1"/>
  <c r="G50" i="1"/>
  <c r="G51" i="1"/>
  <c r="F51" i="1"/>
  <c r="E51" i="1"/>
  <c r="D51" i="1"/>
  <c r="C51" i="1"/>
  <c r="G40" i="1"/>
  <c r="G41" i="1"/>
  <c r="F41" i="1"/>
  <c r="E41" i="1"/>
  <c r="D41" i="1"/>
  <c r="C41" i="1"/>
  <c r="G33" i="1"/>
  <c r="G34" i="1"/>
  <c r="F34" i="1"/>
  <c r="E34" i="1"/>
  <c r="D34" i="1"/>
  <c r="C34" i="1"/>
  <c r="G23" i="1"/>
  <c r="G24" i="1"/>
  <c r="G25" i="1"/>
  <c r="G26" i="1"/>
  <c r="G27" i="1"/>
  <c r="F27" i="1"/>
  <c r="E27" i="1"/>
  <c r="D27" i="1"/>
  <c r="C27" i="1"/>
  <c r="G11" i="1"/>
  <c r="G12" i="1"/>
  <c r="G13" i="1"/>
  <c r="G14" i="1"/>
  <c r="G15" i="1"/>
  <c r="G16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<sst xmlns="http://schemas.openxmlformats.org/spreadsheetml/2006/main" count="870" uniqueCount="418">
  <si>
    <t>106年度教育部補助學生事務與輔導工作經費概算表</t>
    <phoneticPr fontId="4" type="noConversion"/>
  </si>
  <si>
    <t>※106年度學務宣導工作推動重點：  第1~4類 &lt;主題：樂活環球 友善校園&gt;</t>
    <phoneticPr fontId="4" type="noConversion"/>
  </si>
  <si>
    <r>
      <rPr>
        <b/>
        <sz val="14"/>
        <color rgb="FF000000"/>
        <rFont val="標楷體"/>
        <family val="4"/>
        <charset val="136"/>
      </rPr>
      <t xml:space="preserve">1. </t>
    </r>
    <r>
      <rPr>
        <b/>
        <u/>
        <sz val="14"/>
        <color rgb="FF000000"/>
        <rFont val="標楷體"/>
        <family val="4"/>
        <charset val="136"/>
      </rPr>
      <t>性別平等</t>
    </r>
    <r>
      <rPr>
        <b/>
        <sz val="14"/>
        <color rgb="FF000000"/>
        <rFont val="標楷體"/>
        <family val="4"/>
        <charset val="136"/>
      </rPr>
      <t xml:space="preserve">   2. </t>
    </r>
    <r>
      <rPr>
        <b/>
        <u/>
        <sz val="14"/>
        <color rgb="FF000000"/>
        <rFont val="標楷體"/>
        <family val="4"/>
        <charset val="136"/>
      </rPr>
      <t>菸害防制</t>
    </r>
    <r>
      <rPr>
        <b/>
        <sz val="14"/>
        <color rgb="FF000000"/>
        <rFont val="標楷體"/>
        <family val="4"/>
        <charset val="136"/>
      </rPr>
      <t xml:space="preserve">   3. </t>
    </r>
    <r>
      <rPr>
        <b/>
        <u/>
        <sz val="14"/>
        <color rgb="FF000000"/>
        <rFont val="標楷體"/>
        <family val="4"/>
        <charset val="136"/>
      </rPr>
      <t>終身運動</t>
    </r>
    <r>
      <rPr>
        <b/>
        <sz val="14"/>
        <color rgb="FF000000"/>
        <rFont val="標楷體"/>
        <family val="4"/>
        <charset val="136"/>
      </rPr>
      <t xml:space="preserve">   4. </t>
    </r>
    <r>
      <rPr>
        <b/>
        <u/>
        <sz val="14"/>
        <color rgb="FF000000"/>
        <rFont val="標楷體"/>
        <family val="4"/>
        <charset val="136"/>
      </rPr>
      <t>品德教育</t>
    </r>
    <r>
      <rPr>
        <sz val="14"/>
        <color rgb="FF000000"/>
        <rFont val="標楷體"/>
        <family val="4"/>
        <charset val="136"/>
      </rPr>
      <t xml:space="preserve">   5. 反毒反黑反霸凌   6. 校園安全</t>
    </r>
    <phoneticPr fontId="4" type="noConversion"/>
  </si>
  <si>
    <t>7. 交通安全   8. 生命教育   9. 人權法治   10.生涯適性    11.智慧財產   12.服務學習</t>
    <phoneticPr fontId="4" type="noConversion"/>
  </si>
  <si>
    <t>願景1  建構核心價值及特色校園文化</t>
    <phoneticPr fontId="4" type="noConversion"/>
  </si>
  <si>
    <t>目標1-1建構核心價值，塑造具有特色之校園文化</t>
    <phoneticPr fontId="4" type="noConversion"/>
  </si>
  <si>
    <t>策略1-1-1確立、倡導及釐定高等教育人才培育之核心價值；配合學校整體發展及學生特質，以建立具有特色之校園文化</t>
    <phoneticPr fontId="4" type="noConversion"/>
  </si>
  <si>
    <t>辦理學期</t>
    <phoneticPr fontId="4" type="noConversion"/>
  </si>
  <si>
    <t>編號</t>
    <phoneticPr fontId="4" type="noConversion"/>
  </si>
  <si>
    <t>工作項目</t>
    <phoneticPr fontId="4" type="noConversion"/>
  </si>
  <si>
    <t>學校配合款</t>
  </si>
  <si>
    <t>配合款_獎金</t>
    <phoneticPr fontId="4" type="noConversion"/>
  </si>
  <si>
    <t>配合款_獎品</t>
    <phoneticPr fontId="4" type="noConversion"/>
  </si>
  <si>
    <t>補助款</t>
  </si>
  <si>
    <t>合計</t>
  </si>
  <si>
    <t>辦理事項</t>
    <phoneticPr fontId="4" type="noConversion"/>
  </si>
  <si>
    <t>參加人數</t>
    <phoneticPr fontId="4" type="noConversion"/>
  </si>
  <si>
    <t>承辦單位</t>
    <phoneticPr fontId="4" type="noConversion"/>
  </si>
  <si>
    <t>推動學務工作</t>
  </si>
  <si>
    <t>105-2</t>
  </si>
  <si>
    <t>106-1</t>
  </si>
  <si>
    <t>備註</t>
    <phoneticPr fontId="4" type="noConversion"/>
  </si>
  <si>
    <t>優質社團核心活動</t>
    <phoneticPr fontId="4" type="noConversion"/>
  </si>
  <si>
    <t>以辦理社團核心活動為主軸核心，辦理社團招新活動、社團評鑑相關活動等。</t>
    <phoneticPr fontId="4" type="noConversion"/>
  </si>
  <si>
    <t>本校學生社團、300人次/四場次</t>
    <phoneticPr fontId="4" type="noConversion"/>
  </si>
  <si>
    <t>課外組</t>
    <phoneticPr fontId="4" type="noConversion"/>
  </si>
  <si>
    <t>3,11</t>
    <phoneticPr fontId="3" type="noConversion"/>
  </si>
  <si>
    <t>V</t>
  </si>
  <si>
    <t>學生會協辦</t>
    <phoneticPr fontId="4" type="noConversion"/>
  </si>
  <si>
    <t>多元人才培育以形塑校園自治特色</t>
  </si>
  <si>
    <t>辦理校內與校際性社團活動─音樂展演等活動</t>
    <phoneticPr fontId="3" type="noConversion"/>
  </si>
  <si>
    <t>全校師生及學生社團500人次/三場次</t>
    <phoneticPr fontId="3" type="noConversion"/>
  </si>
  <si>
    <t>課外組</t>
  </si>
  <si>
    <t>4,7</t>
  </si>
  <si>
    <t>塑造校園藝術角落文化</t>
    <phoneticPr fontId="3" type="noConversion"/>
  </si>
  <si>
    <t>辦理校園特色文化活動─藝術角落系列活動</t>
    <phoneticPr fontId="3" type="noConversion"/>
  </si>
  <si>
    <t>400人次/二場次</t>
    <phoneticPr fontId="3" type="noConversion"/>
  </si>
  <si>
    <t>3,5</t>
  </si>
  <si>
    <t>培育校園特色團體及人才系列活動</t>
    <phoneticPr fontId="4" type="noConversion"/>
  </si>
  <si>
    <t>培育具校園特色的團體及人才，進行深度研習及訓練，提升學生多元才藝，以及利用展演或競賽等活動，強化學生表演藝術並具獨立特質，精彩環球樂活校園生活。</t>
    <phoneticPr fontId="4" type="noConversion"/>
  </si>
  <si>
    <t>全校師生及學生社團、300人次/三場次</t>
    <phoneticPr fontId="4" type="noConversion"/>
  </si>
  <si>
    <t>3,8</t>
    <phoneticPr fontId="3" type="noConversion"/>
  </si>
  <si>
    <t>特色學務計畫</t>
    <phoneticPr fontId="4" type="noConversion"/>
  </si>
  <si>
    <t>終身教育處新生創新表演暨競賽建構團結和諧核心價值</t>
    <phoneticPr fontId="4" type="noConversion"/>
  </si>
  <si>
    <t>學生聯誼會辦理社團招募、新生創新表演暨社團聯誼競賽，營造團結和諧友善校園環境及提升學生自信心。</t>
    <phoneticPr fontId="4" type="noConversion"/>
  </si>
  <si>
    <t>終教處教師、學生社團全體人員計500人</t>
    <phoneticPr fontId="4" type="noConversion"/>
  </si>
  <si>
    <t>終身教育處-學務組</t>
    <phoneticPr fontId="4" type="noConversion"/>
  </si>
  <si>
    <r>
      <t>3</t>
    </r>
    <r>
      <rPr>
        <sz val="11"/>
        <rFont val="新細明體"/>
        <family val="1"/>
        <charset val="136"/>
      </rPr>
      <t>,4</t>
    </r>
    <phoneticPr fontId="4" type="noConversion"/>
  </si>
  <si>
    <t>校園資安與智財權大使選拔賽</t>
    <phoneticPr fontId="3" type="noConversion"/>
  </si>
  <si>
    <t>透過活動讓全校師生票選出校園資安與智財權大使，以進行相關推廣活動。</t>
    <phoneticPr fontId="3" type="noConversion"/>
  </si>
  <si>
    <t>本校師生約100人次</t>
  </si>
  <si>
    <t>電子競技社、資電系學會/課外組</t>
    <phoneticPr fontId="3" type="noConversion"/>
  </si>
  <si>
    <t>1,4,11</t>
  </si>
  <si>
    <t>願景2  營造友善校園並促進學生之自我實現</t>
    <phoneticPr fontId="4" type="noConversion"/>
  </si>
  <si>
    <t>目標2-1營造安全校園生活</t>
    <phoneticPr fontId="4" type="noConversion"/>
  </si>
  <si>
    <t>策略2-1-1維護校園安全之危機管理</t>
    <phoneticPr fontId="4" type="noConversion"/>
  </si>
  <si>
    <t>印製校園緊急聯絡卡</t>
  </si>
  <si>
    <t>印製及發放校園緊急聯絡卡</t>
  </si>
  <si>
    <t>本校三部新生約1200人次</t>
    <phoneticPr fontId="4" type="noConversion"/>
  </si>
  <si>
    <t>生輔組</t>
  </si>
  <si>
    <t>6</t>
    <phoneticPr fontId="4" type="noConversion"/>
  </si>
  <si>
    <t>賃居安全教育宣導</t>
    <phoneticPr fontId="3" type="noConversion"/>
  </si>
  <si>
    <t>辦理房東座談(聘請消防局和警察局針對消防安全及防盜等工作實施宣導)，及聘請警察人員針對賃居生實施租賃或居住安全教育宣導。</t>
    <phoneticPr fontId="3" type="noConversion"/>
  </si>
  <si>
    <t>200人次/三場次</t>
    <phoneticPr fontId="3" type="noConversion"/>
  </si>
  <si>
    <t>軍訓室</t>
    <phoneticPr fontId="4" type="noConversion"/>
  </si>
  <si>
    <t>V</t>
    <phoneticPr fontId="4" type="noConversion"/>
  </si>
  <si>
    <t>交通安全教育輔導措施</t>
    <phoneticPr fontId="3" type="noConversion"/>
  </si>
  <si>
    <t>辦理交通安全教育宣導系列活動七場，交通服務隊人員訓練活動一場。</t>
    <phoneticPr fontId="3" type="noConversion"/>
  </si>
  <si>
    <t>本校師生2000人/八場次</t>
    <phoneticPr fontId="3" type="noConversion"/>
  </si>
  <si>
    <t>軍訓室、終生教育處</t>
    <phoneticPr fontId="3" type="noConversion"/>
  </si>
  <si>
    <t>7</t>
    <phoneticPr fontId="3" type="noConversion"/>
  </si>
  <si>
    <t>終生教育處5,000元</t>
    <phoneticPr fontId="3" type="noConversion"/>
  </si>
  <si>
    <t>校園安全危機管理教育宣導</t>
  </si>
  <si>
    <t>辦理校園安全危機管理教育宣導活動，實施地震避難疏散實地演練，並透過演練過程以使參與人員熟練逃生要領，俾利逃生與自救救人。</t>
    <phoneticPr fontId="3" type="noConversion"/>
  </si>
  <si>
    <t>本校師生2000人/三場次</t>
    <phoneticPr fontId="3" type="noConversion"/>
  </si>
  <si>
    <t>願景2  營造友善校園並促進學生之自我實現</t>
    <phoneticPr fontId="4" type="noConversion"/>
  </si>
  <si>
    <t>目標2-1營造安全校園生活</t>
    <phoneticPr fontId="4" type="noConversion"/>
  </si>
  <si>
    <t>策略2-1-2毒品防制</t>
    <phoneticPr fontId="4" type="noConversion"/>
  </si>
  <si>
    <t>辦理學期</t>
    <phoneticPr fontId="4" type="noConversion"/>
  </si>
  <si>
    <t>編號</t>
    <phoneticPr fontId="4" type="noConversion"/>
  </si>
  <si>
    <t>工作項目</t>
    <phoneticPr fontId="4" type="noConversion"/>
  </si>
  <si>
    <t>配合款_獎金</t>
    <phoneticPr fontId="4" type="noConversion"/>
  </si>
  <si>
    <t>配合款_獎品</t>
    <phoneticPr fontId="4" type="noConversion"/>
  </si>
  <si>
    <t>辦理事項</t>
    <phoneticPr fontId="4" type="noConversion"/>
  </si>
  <si>
    <t>參加人數</t>
    <phoneticPr fontId="4" type="noConversion"/>
  </si>
  <si>
    <t>承辦單位</t>
    <phoneticPr fontId="4" type="noConversion"/>
  </si>
  <si>
    <t>備註</t>
    <phoneticPr fontId="4" type="noConversion"/>
  </si>
  <si>
    <t>反毒反黑反霸凌教育宣導</t>
    <phoneticPr fontId="4" type="noConversion"/>
  </si>
  <si>
    <t>反毒反黑反霸凌創作教育宣導比賽、專題演講活動。</t>
    <phoneticPr fontId="3" type="noConversion"/>
  </si>
  <si>
    <t>本校師生500人/二場次</t>
    <phoneticPr fontId="3" type="noConversion"/>
  </si>
  <si>
    <t>軍訓室</t>
    <phoneticPr fontId="3" type="noConversion"/>
  </si>
  <si>
    <t>5</t>
    <phoneticPr fontId="4" type="noConversion"/>
  </si>
  <si>
    <t>V</t>
    <phoneticPr fontId="4" type="noConversion"/>
  </si>
  <si>
    <t>策略2-1-3菸害防制</t>
    <phoneticPr fontId="4" type="noConversion"/>
  </si>
  <si>
    <t>菸害防制專案活動</t>
  </si>
  <si>
    <t>辦理菸害防制宣導活動</t>
    <phoneticPr fontId="3" type="noConversion"/>
  </si>
  <si>
    <t>200人次</t>
    <phoneticPr fontId="4" type="noConversion"/>
  </si>
  <si>
    <t>衛保組</t>
    <phoneticPr fontId="3" type="noConversion"/>
  </si>
  <si>
    <t>2</t>
    <phoneticPr fontId="4" type="noConversion"/>
  </si>
  <si>
    <t>目標2-2促進及維護健康</t>
    <phoneticPr fontId="4" type="noConversion"/>
  </si>
  <si>
    <t>策略2-2-1疾病之三級預防及健康環境之維護</t>
    <phoneticPr fontId="4" type="noConversion"/>
  </si>
  <si>
    <t>急救訓練</t>
  </si>
  <si>
    <t>辦理急救訓練，加強事故傷害防治。</t>
    <phoneticPr fontId="3" type="noConversion"/>
  </si>
  <si>
    <t>200人次/二場次</t>
    <phoneticPr fontId="4" type="noConversion"/>
  </si>
  <si>
    <t>衛保組</t>
    <phoneticPr fontId="4" type="noConversion"/>
  </si>
  <si>
    <t>校園衛生安全</t>
    <phoneticPr fontId="3" type="noConversion"/>
  </si>
  <si>
    <t>辦理餐飲衛生安全講習、校園傳染病防疫安全宣導。</t>
    <phoneticPr fontId="3" type="noConversion"/>
  </si>
  <si>
    <t>150人次/四場次</t>
    <phoneticPr fontId="4" type="noConversion"/>
  </si>
  <si>
    <t>健康有氧運動研習</t>
    <phoneticPr fontId="4" type="noConversion"/>
  </si>
  <si>
    <t>辦理「舞動健康研習暨體驗」活動</t>
    <phoneticPr fontId="4" type="noConversion"/>
  </si>
  <si>
    <t>本校師生150人次</t>
    <phoneticPr fontId="4" type="noConversion"/>
  </si>
  <si>
    <t>體育室</t>
    <phoneticPr fontId="4" type="noConversion"/>
  </si>
  <si>
    <t>2, 3</t>
    <phoneticPr fontId="4" type="noConversion"/>
  </si>
  <si>
    <t>推動終身運動競賽</t>
    <phoneticPr fontId="4" type="noConversion"/>
  </si>
  <si>
    <t>辦理反菸反毒慢速壘球賽</t>
    <phoneticPr fontId="4" type="noConversion"/>
  </si>
  <si>
    <t>80人</t>
    <phoneticPr fontId="3" type="noConversion"/>
  </si>
  <si>
    <t>運動保健與防護系系學會</t>
    <phoneticPr fontId="3" type="noConversion"/>
  </si>
  <si>
    <t>策略2-2-2心理及問題行為之三級預防</t>
    <phoneticPr fontId="4" type="noConversion"/>
  </si>
  <si>
    <t>購置學生輔導相關書籍期刊、心理測驗及憂鬱防治、生命教育、性別等輔導相關影音光碟</t>
    <phoneticPr fontId="4" type="noConversion"/>
  </si>
  <si>
    <t>訂購輔導相關書及期刊、心理測驗及影片，以供全校師生借閱運用。</t>
    <phoneticPr fontId="4" type="noConversion"/>
  </si>
  <si>
    <t>本校師生約500人</t>
    <phoneticPr fontId="3" type="noConversion"/>
  </si>
  <si>
    <t>諮商輔導中心</t>
    <phoneticPr fontId="3" type="noConversion"/>
  </si>
  <si>
    <t>8</t>
    <phoneticPr fontId="4" type="noConversion"/>
  </si>
  <si>
    <t>V</t>
    <phoneticPr fontId="3" type="noConversion"/>
  </si>
  <si>
    <t>辦理高關懷檢測、生命教育主題等活動</t>
    <phoneticPr fontId="4" type="noConversion"/>
  </si>
  <si>
    <t>辦理高關懷檢測、生命教育講座、團體輔導或工作坊等活動，及印製各類生命教育、心理衛生文宣。</t>
    <phoneticPr fontId="4" type="noConversion"/>
  </si>
  <si>
    <t>本校師生約1000人</t>
    <phoneticPr fontId="3" type="noConversion"/>
  </si>
  <si>
    <t>真人圖書館─生命教育篇</t>
    <phoneticPr fontId="4" type="noConversion"/>
  </si>
  <si>
    <t>邀請本校具身心障礙身份之畢業校友，以自己為一本書的概念，漫談自己奮門的人生，或創業的奮門史，將他們生命中最困難的歷程分享給在校學生瞭解，使學生發揮同理心，真實感受學長姐的生命經歷，並反觀自己的世界，期能更珍惜自己所擁有的世界，並關愛他人，散播幸福的種子。</t>
    <phoneticPr fontId="4" type="noConversion"/>
  </si>
  <si>
    <t>120人次/三場次</t>
    <phoneticPr fontId="3" type="noConversion"/>
  </si>
  <si>
    <t>圖資處/諮商輔導中心</t>
    <phoneticPr fontId="3" type="noConversion"/>
  </si>
  <si>
    <t>8,10</t>
    <phoneticPr fontId="4" type="noConversion"/>
  </si>
  <si>
    <t>目標2-3促進和諧關係</t>
    <phoneticPr fontId="4" type="noConversion"/>
  </si>
  <si>
    <t>策略2-3-1落實性別平等教育</t>
  </si>
  <si>
    <t>辦理性別平等教育系列活動</t>
    <phoneticPr fontId="4" type="noConversion"/>
  </si>
  <si>
    <t>辦理性別平等相關宣導三場次、徵選活動一場次、書展活動一場次、團體工作坊一場次等活動，及製作相關性別平等宣導文宣。</t>
    <phoneticPr fontId="4" type="noConversion"/>
  </si>
  <si>
    <t>本校師生約1000人/六場次</t>
    <phoneticPr fontId="4" type="noConversion"/>
  </si>
  <si>
    <t>1</t>
    <phoneticPr fontId="4" type="noConversion"/>
  </si>
  <si>
    <t>辦理觀光產業性別平等宣導講座</t>
    <phoneticPr fontId="4" type="noConversion"/>
  </si>
  <si>
    <r>
      <t>辦理觀光產業</t>
    </r>
    <r>
      <rPr>
        <sz val="11"/>
        <color rgb="FFFF0000"/>
        <rFont val="新細明體"/>
        <family val="1"/>
        <charset val="136"/>
      </rPr>
      <t>性別平等宣導講座，強化學生對於性別友善職場與觀光旅運的認知</t>
    </r>
    <r>
      <rPr>
        <sz val="11"/>
        <rFont val="新細明體"/>
        <family val="1"/>
        <charset val="136"/>
      </rPr>
      <t>。</t>
    </r>
    <phoneticPr fontId="4" type="noConversion"/>
  </si>
  <si>
    <r>
      <rPr>
        <sz val="11"/>
        <color rgb="FFFF0000"/>
        <rFont val="新細明體"/>
        <family val="1"/>
        <charset val="136"/>
      </rPr>
      <t>觀光學院、</t>
    </r>
    <r>
      <rPr>
        <sz val="11"/>
        <rFont val="新細明體"/>
        <family val="1"/>
        <charset val="136"/>
      </rPr>
      <t>觀光與餐飲旅館系/諮商輔導中心</t>
    </r>
    <phoneticPr fontId="3" type="noConversion"/>
  </si>
  <si>
    <t>1</t>
    <phoneticPr fontId="3" type="noConversion"/>
  </si>
  <si>
    <t>承辦單位：觀光學院、觀光與餐飲旅館系
協辦單位：諮商輔導中心</t>
    <phoneticPr fontId="4" type="noConversion"/>
  </si>
  <si>
    <t>策略2-3-2強化導師功能，有效輔導學生學習及生涯發展，促進師生和諧關係</t>
    <phoneticPr fontId="4" type="noConversion"/>
  </si>
  <si>
    <t>促進導師輔導知能</t>
    <phoneticPr fontId="4" type="noConversion"/>
  </si>
  <si>
    <t>辦理全校導師意見交流、經驗傳承與輔導知能培訓活動、評選優良導師及製作導師輔導資源。辦理學生輔導工作專題演講、案例研討及工作坊等活動。</t>
    <phoneticPr fontId="4" type="noConversion"/>
  </si>
  <si>
    <t>本校導師，500人次/五場次</t>
    <phoneticPr fontId="4" type="noConversion"/>
  </si>
  <si>
    <t>1,4,5,8</t>
    <phoneticPr fontId="4" type="noConversion"/>
  </si>
  <si>
    <t>辦理導師知能研習</t>
    <phoneticPr fontId="4" type="noConversion"/>
  </si>
  <si>
    <t>辦理終身教育處導師知能研習強化導師功能，有效輔導學生學習及生涯發展，促進師生和諧關係。</t>
    <phoneticPr fontId="4" type="noConversion"/>
  </si>
  <si>
    <t>終身教育處導師及教師，50人</t>
    <phoneticPr fontId="4" type="noConversion"/>
  </si>
  <si>
    <t>終身教育處-學務組</t>
  </si>
  <si>
    <t>1,2</t>
    <phoneticPr fontId="4" type="noConversion"/>
  </si>
  <si>
    <t>策略2-3-3同儕及人群關係(社團與宿舍生活輔導)</t>
    <phoneticPr fontId="4" type="noConversion"/>
  </si>
  <si>
    <t>環球樂力社團活動</t>
    <phoneticPr fontId="4" type="noConversion"/>
  </si>
  <si>
    <t>辦理社團優質活動，促進社團和諧關係運作─社團凝聚成果展、社團評鑑研習營等，展現社團樂活實力。</t>
    <phoneticPr fontId="3" type="noConversion"/>
  </si>
  <si>
    <t>學生社團，300人次</t>
    <phoneticPr fontId="4" type="noConversion"/>
  </si>
  <si>
    <t>2,11</t>
    <phoneticPr fontId="3" type="noConversion"/>
  </si>
  <si>
    <r>
      <t>學生會協辦、</t>
    </r>
    <r>
      <rPr>
        <sz val="11"/>
        <color rgb="FFFF0000"/>
        <rFont val="新細明體"/>
        <family val="1"/>
        <charset val="136"/>
      </rPr>
      <t>獎勵績優社團</t>
    </r>
    <phoneticPr fontId="3" type="noConversion"/>
  </si>
  <si>
    <t>學生宿舍多元溝通─住宿生座談會</t>
    <phoneticPr fontId="4" type="noConversion"/>
  </si>
  <si>
    <t>住宿生座談會</t>
  </si>
  <si>
    <t>師長、宿舍自治會成員及住宿生代表約460人次/二場次</t>
    <phoneticPr fontId="3" type="noConversion"/>
  </si>
  <si>
    <t>9</t>
    <phoneticPr fontId="4" type="noConversion"/>
  </si>
  <si>
    <t>學生宿舍多元溝通─學生自治管理研習活動</t>
    <phoneticPr fontId="4" type="noConversion"/>
  </si>
  <si>
    <t>學生宿舍自治管理研習</t>
  </si>
  <si>
    <t>宿舍自治會成員約80人次/二場次</t>
    <phoneticPr fontId="3" type="noConversion"/>
  </si>
  <si>
    <t>10.12</t>
    <phoneticPr fontId="4" type="noConversion"/>
  </si>
  <si>
    <t>學生宿舍多元溝通─學生自治管理會議</t>
    <phoneticPr fontId="4" type="noConversion"/>
  </si>
  <si>
    <t>學生宿舍自治管理會議</t>
  </si>
  <si>
    <t>師長、宿舍自治會成員及各棟代表約200人次/二場次</t>
    <phoneticPr fontId="4" type="noConversion"/>
  </si>
  <si>
    <t>9.10.12</t>
    <phoneticPr fontId="4" type="noConversion"/>
  </si>
  <si>
    <t>學生宿舍促進人際關係活動</t>
  </si>
  <si>
    <t>辦理節慶暨健康休閒聯誼活動</t>
  </si>
  <si>
    <t>住宿生約700人次/二場次</t>
    <phoneticPr fontId="4" type="noConversion"/>
  </si>
  <si>
    <t>1.3</t>
    <phoneticPr fontId="4" type="noConversion"/>
  </si>
  <si>
    <t>班級師生座談</t>
    <phoneticPr fontId="4" type="noConversion"/>
  </si>
  <si>
    <t>辦理師生座談，有效建立師生關係與協助班級經營。</t>
    <phoneticPr fontId="4" type="noConversion"/>
  </si>
  <si>
    <t>各班學生代表，師長與工作人員合計280人</t>
    <phoneticPr fontId="4" type="noConversion"/>
  </si>
  <si>
    <t>3, 4</t>
    <phoneticPr fontId="4" type="noConversion"/>
  </si>
  <si>
    <t>建議執行內容涵蓋社團輔導、生活輔導</t>
    <phoneticPr fontId="4" type="noConversion"/>
  </si>
  <si>
    <t>台北專班學生返校參訪活動營</t>
    <phoneticPr fontId="4" type="noConversion"/>
  </si>
  <si>
    <t>學生聯誼會辦理台北專班應屆畢業生返校參訪活動</t>
    <phoneticPr fontId="4" type="noConversion"/>
  </si>
  <si>
    <t>進修學院暨專校自治幹部約250人</t>
    <phoneticPr fontId="4" type="noConversion"/>
  </si>
  <si>
    <t>進修院校</t>
    <phoneticPr fontId="4" type="noConversion"/>
  </si>
  <si>
    <t>學生聯誼會幹部研習營</t>
    <phoneticPr fontId="4" type="noConversion"/>
  </si>
  <si>
    <t>學生聯誼會辦理自治幹部研習營</t>
    <phoneticPr fontId="4" type="noConversion"/>
  </si>
  <si>
    <t>進修學院暨專校自治幹部約50人</t>
    <phoneticPr fontId="4" type="noConversion"/>
  </si>
  <si>
    <t>1、2</t>
    <phoneticPr fontId="3" type="noConversion"/>
  </si>
  <si>
    <t>班級幹部研習營</t>
    <phoneticPr fontId="4" type="noConversion"/>
  </si>
  <si>
    <t>學生聯誼會辦理班級幹部研習營</t>
    <phoneticPr fontId="4" type="noConversion"/>
  </si>
  <si>
    <t>進修學院暨專校自治幹部約51人</t>
    <phoneticPr fontId="4" type="noConversion"/>
  </si>
  <si>
    <t>領導知能探索教育研習營</t>
    <phoneticPr fontId="4" type="noConversion"/>
  </si>
  <si>
    <t>學生聯誼會辦理領導知能探索教育研習營</t>
    <phoneticPr fontId="4" type="noConversion"/>
  </si>
  <si>
    <t>進修學院暨專校班級幹部約50人</t>
    <phoneticPr fontId="4" type="noConversion"/>
  </si>
  <si>
    <t>3、4</t>
    <phoneticPr fontId="3" type="noConversion"/>
  </si>
  <si>
    <t>目標2-4促進適性揚才及自我實現</t>
    <phoneticPr fontId="4" type="noConversion"/>
  </si>
  <si>
    <t>策略2-4-1推動學習輔導及閱讀計畫，強化終身學習，落實美感教育</t>
    <phoneticPr fontId="4" type="noConversion"/>
  </si>
  <si>
    <t>『智慧贏家』競賽</t>
    <phoneticPr fontId="4" type="noConversion"/>
  </si>
  <si>
    <r>
      <t>辦理「智慧大贏家、知識我在行」之『智慧贏家』競賽。鼓勵學生多動腦、多閱讀、累積知識增長智慧，並組隊發揮「</t>
    </r>
    <r>
      <rPr>
        <sz val="11"/>
        <rFont val="Times New Roman"/>
        <family val="1"/>
      </rPr>
      <t>1+1&gt;2</t>
    </r>
    <r>
      <rPr>
        <sz val="11"/>
        <rFont val="新細明體"/>
        <family val="1"/>
        <charset val="136"/>
      </rPr>
      <t>」功效獲得獎金。</t>
    </r>
    <phoneticPr fontId="4" type="noConversion"/>
  </si>
  <si>
    <r>
      <t>180</t>
    </r>
    <r>
      <rPr>
        <sz val="11"/>
        <rFont val="細明體"/>
        <family val="3"/>
        <charset val="136"/>
      </rPr>
      <t>人次</t>
    </r>
    <phoneticPr fontId="4" type="noConversion"/>
  </si>
  <si>
    <r>
      <t>愛閱團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圖資處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課外組</t>
    </r>
    <phoneticPr fontId="4" type="noConversion"/>
  </si>
  <si>
    <t>閱讀大師閱讀經典</t>
    <phoneticPr fontId="4" type="noConversion"/>
  </si>
  <si>
    <t>辦理「閱讀大師閱讀經典」讀書會及音樂欣賞活動，帶領同學認識中外文學大師及音樂大師作品，探索美的境界。導讀活動後進行知識挑戰賽，讓同學能更融入閱讀活動。</t>
    <phoneticPr fontId="4" type="noConversion"/>
  </si>
  <si>
    <r>
      <t>300</t>
    </r>
    <r>
      <rPr>
        <sz val="11"/>
        <rFont val="細明體"/>
        <family val="3"/>
        <charset val="136"/>
      </rPr>
      <t>人次</t>
    </r>
    <phoneticPr fontId="4" type="noConversion"/>
  </si>
  <si>
    <t>策略2-4-2辦理藝文活動，培養人文及美感素養</t>
    <phoneticPr fontId="3" type="noConversion"/>
  </si>
  <si>
    <t>寰宇文學獎</t>
    <phoneticPr fontId="4" type="noConversion"/>
  </si>
  <si>
    <r>
      <t>由藝文性社團主導辦理藝文</t>
    </r>
    <r>
      <rPr>
        <sz val="11"/>
        <color rgb="FFFF0000"/>
        <rFont val="新細明體"/>
        <family val="1"/>
        <charset val="136"/>
      </rPr>
      <t>徵選</t>
    </r>
    <r>
      <rPr>
        <sz val="11"/>
        <rFont val="新細明體"/>
        <family val="1"/>
        <charset val="136"/>
      </rPr>
      <t>活動，培養人文素養，並印製學生作品刊物。</t>
    </r>
    <phoneticPr fontId="4" type="noConversion"/>
  </si>
  <si>
    <t>本校師生約100人次</t>
    <phoneticPr fontId="4" type="noConversion"/>
  </si>
  <si>
    <t>課外組/編輯社</t>
    <phoneticPr fontId="4" type="noConversion"/>
  </si>
  <si>
    <t>4,8</t>
    <phoneticPr fontId="4" type="noConversion"/>
  </si>
  <si>
    <t>離島人文生態攝影競賽</t>
    <phoneticPr fontId="4" type="noConversion"/>
  </si>
  <si>
    <t>藉由攝影競賽中體驗到離島的人文之美，提升本系學生的人文素質。</t>
    <phoneticPr fontId="4" type="noConversion"/>
  </si>
  <si>
    <t>本系學生約80人次</t>
    <phoneticPr fontId="4" type="noConversion"/>
  </si>
  <si>
    <t>觀光與生態旅遊系系學會/課外組</t>
    <phoneticPr fontId="4" type="noConversion"/>
  </si>
  <si>
    <t>4</t>
    <phoneticPr fontId="4" type="noConversion"/>
  </si>
  <si>
    <t>環球好聲英</t>
    <phoneticPr fontId="4" type="noConversion"/>
  </si>
  <si>
    <r>
      <t>藉由英語歌曲增加學生的學習興趣與主動學習之意願</t>
    </r>
    <r>
      <rPr>
        <sz val="11"/>
        <rFont val="標楷體"/>
        <family val="4"/>
        <charset val="136"/>
      </rPr>
      <t>，</t>
    </r>
    <r>
      <rPr>
        <sz val="11"/>
        <rFont val="新細明體"/>
        <family val="1"/>
        <charset val="136"/>
      </rPr>
      <t>並透過英語歌曲淨化心靈</t>
    </r>
    <r>
      <rPr>
        <sz val="11"/>
        <rFont val="微軟正黑體"/>
        <family val="2"/>
        <charset val="136"/>
      </rPr>
      <t>，</t>
    </r>
    <r>
      <rPr>
        <sz val="11"/>
        <rFont val="新細明體"/>
        <family val="1"/>
        <charset val="136"/>
      </rPr>
      <t>激發生命勇氣，增加對音樂與藝術的感受力與創造力</t>
    </r>
    <r>
      <rPr>
        <sz val="11"/>
        <rFont val="微軟正黑體"/>
        <family val="2"/>
        <charset val="136"/>
      </rPr>
      <t>。</t>
    </r>
    <phoneticPr fontId="4" type="noConversion"/>
  </si>
  <si>
    <t>100人次</t>
    <phoneticPr fontId="4" type="noConversion"/>
  </si>
  <si>
    <t>熱門音樂社/通識教育中心/課外活動組</t>
    <phoneticPr fontId="4" type="noConversion"/>
  </si>
  <si>
    <t>策略2-4-3辦理創意活動，培養學生創新及美感能力</t>
    <phoneticPr fontId="3" type="noConversion"/>
  </si>
  <si>
    <t>「你在哪裡?我在賴伯里」微電影創作比賽</t>
    <phoneticPr fontId="4" type="noConversion"/>
  </si>
  <si>
    <t>辦理「你在哪裡？我在賴伯里」微電影創作比賽，以學生視角拍攝出圖書館創意使用方式。</t>
    <phoneticPr fontId="4" type="noConversion"/>
  </si>
  <si>
    <t>50人</t>
    <phoneticPr fontId="4" type="noConversion"/>
  </si>
  <si>
    <t>愛閱團/圖資處/課外組</t>
    <phoneticPr fontId="4" type="noConversion"/>
  </si>
  <si>
    <t>LED創意燈具設計活動</t>
    <phoneticPr fontId="4" type="noConversion"/>
  </si>
  <si>
    <t>辦理創意光雕設計營研習活動</t>
    <phoneticPr fontId="4" type="noConversion"/>
  </si>
  <si>
    <t>120人次</t>
    <phoneticPr fontId="4" type="noConversion"/>
  </si>
  <si>
    <t>傳播系系學會/課外組</t>
    <phoneticPr fontId="4" type="noConversion"/>
  </si>
  <si>
    <t>4;11</t>
    <phoneticPr fontId="4" type="noConversion"/>
  </si>
  <si>
    <t>動手玩雷雕體驗活動</t>
    <phoneticPr fontId="4" type="noConversion"/>
  </si>
  <si>
    <t>辦理雷雕創作研習活動</t>
    <phoneticPr fontId="4" type="noConversion"/>
  </si>
  <si>
    <t>有興趣師生80人</t>
    <phoneticPr fontId="4" type="noConversion"/>
  </si>
  <si>
    <t>多動系會/多動系/課外組</t>
  </si>
  <si>
    <t>10</t>
    <phoneticPr fontId="4" type="noConversion"/>
  </si>
  <si>
    <t>智慧鐵人三項創意競賽</t>
    <phoneticPr fontId="4" type="noConversion"/>
  </si>
  <si>
    <t>辦理智慧鐵人三項創意競賽，激發創意與培養「三思而後行」的規劃能力</t>
    <phoneticPr fontId="4" type="noConversion"/>
  </si>
  <si>
    <t>幼保系學會/幼保系/課外組</t>
    <phoneticPr fontId="4" type="noConversion"/>
  </si>
  <si>
    <t>3</t>
    <phoneticPr fontId="4" type="noConversion"/>
  </si>
  <si>
    <t>餐旅達人競賽</t>
  </si>
  <si>
    <t>辦理「觀餐服務達人」才藝競賽，提升學生國際觀、發揚在地文化，培養學生創意專業活動之能力。</t>
  </si>
  <si>
    <t>400人次</t>
    <phoneticPr fontId="3" type="noConversion"/>
  </si>
  <si>
    <t>觀光與餐飲旅館系系學會/課外組</t>
    <phoneticPr fontId="4" type="noConversion"/>
  </si>
  <si>
    <t>10</t>
  </si>
  <si>
    <t>策略2-4-4實施新生定向輔導，發展正確之人生觀，體認教育、生活方式、工作環境等之間之關係</t>
    <phoneticPr fontId="4" type="noConversion"/>
  </si>
  <si>
    <t>辦理學生生涯定向及發展輔導系列活動</t>
    <phoneticPr fontId="4" type="noConversion"/>
  </si>
  <si>
    <t>辦理生涯輔導活動、心理測驗施解測及團體輔導工作坊等活動，並編印生涯發展文宣。</t>
    <phoneticPr fontId="3" type="noConversion"/>
  </si>
  <si>
    <t>本校師生約400人</t>
    <phoneticPr fontId="4" type="noConversion"/>
  </si>
  <si>
    <t>新生適應學習環境及維護心理健康研習營</t>
    <phoneticPr fontId="4" type="noConversion"/>
  </si>
  <si>
    <t>辦理新生適應學習環境及維護心理健康活動，暨印製新生學習指南。</t>
    <phoneticPr fontId="3" type="noConversion"/>
  </si>
  <si>
    <t>日間部學生幹部、新生約1000人次</t>
    <phoneticPr fontId="4" type="noConversion"/>
  </si>
  <si>
    <t>終身教育處新生適應學習環境及維護心理健康研習營</t>
    <phoneticPr fontId="4" type="noConversion"/>
  </si>
  <si>
    <t>辦理新生適應學習環境及新生訓練成長營，強化導師功能，有效輔導學生及生涯發展，促進師生和諧關係。</t>
    <phoneticPr fontId="4" type="noConversion"/>
  </si>
  <si>
    <t>終身教育處全體人員及相關工作人員，約450人次</t>
    <phoneticPr fontId="4" type="noConversion"/>
  </si>
  <si>
    <t>新生適應學習環境及體認教育</t>
  </si>
  <si>
    <t>新生進住宿舍暨親師座談會</t>
    <phoneticPr fontId="4" type="noConversion"/>
  </si>
  <si>
    <t>日間部新生及家長約200人次</t>
  </si>
  <si>
    <t>舉辦「學習、服務、領導」研習營</t>
    <phoneticPr fontId="3" type="noConversion"/>
  </si>
  <si>
    <t>辦理新生班級幹部研習</t>
  </si>
  <si>
    <t>新生班級幹部暨工作人員計200人</t>
    <phoneticPr fontId="4" type="noConversion"/>
  </si>
  <si>
    <t>策略2-4-5進行生涯輔導及職業輔導，協助學生規劃完善的就業與生涯發展方向</t>
    <phoneticPr fontId="4" type="noConversion"/>
  </si>
  <si>
    <t>生涯導航講堂活動</t>
    <phoneticPr fontId="3" type="noConversion"/>
  </si>
  <si>
    <t>辦理生涯導航講堂與互動問答活動，開啟學生正向人生目標與職涯規劃。</t>
    <phoneticPr fontId="3" type="noConversion"/>
  </si>
  <si>
    <t>500人次/至少二場次</t>
    <phoneticPr fontId="3" type="noConversion"/>
  </si>
  <si>
    <t>4,10</t>
    <phoneticPr fontId="3" type="noConversion"/>
  </si>
  <si>
    <t>辦理校友返校就業導航活動</t>
  </si>
  <si>
    <t>辦理校友就業講座</t>
    <phoneticPr fontId="4" type="noConversion"/>
  </si>
  <si>
    <t>240人次/五場次</t>
    <phoneticPr fontId="4" type="noConversion"/>
  </si>
  <si>
    <t>校友服務中心/職涯發展中心</t>
    <phoneticPr fontId="4" type="noConversion"/>
  </si>
  <si>
    <t>4,9</t>
  </si>
  <si>
    <t>求職講座與模擬面談</t>
  </si>
  <si>
    <t>邀請業界進行產業現況介紹以及求職面試技巧的講授，建立適切的生涯態度。</t>
    <phoneticPr fontId="4" type="noConversion"/>
  </si>
  <si>
    <t>70人次</t>
    <phoneticPr fontId="4" type="noConversion"/>
  </si>
  <si>
    <t xml:space="preserve">美造系/職涯發展中心 </t>
  </si>
  <si>
    <t>4,10</t>
    <phoneticPr fontId="4" type="noConversion"/>
  </si>
  <si>
    <t>當代競技活動賽評職涯輔導暨賽事智財權講座</t>
    <phoneticPr fontId="4" type="noConversion"/>
  </si>
  <si>
    <t>透過專題講座讓同學理解賽評職場現況與應有就業態度，協助學生規劃就業發展方向，另宣導推廣賽事智慧財產權觀念。</t>
    <phoneticPr fontId="4" type="noConversion"/>
  </si>
  <si>
    <t>150人次</t>
    <phoneticPr fontId="3" type="noConversion"/>
  </si>
  <si>
    <t>電競社、資電系學會/職涯發展中心</t>
    <phoneticPr fontId="3" type="noConversion"/>
  </si>
  <si>
    <t>4,10,11</t>
  </si>
  <si>
    <t>文創產業職場講座與體驗</t>
    <phoneticPr fontId="4" type="noConversion"/>
  </si>
  <si>
    <t>辦理「創意蛋糕毛巾」文創產業講座與職場體驗</t>
    <phoneticPr fontId="4" type="noConversion"/>
  </si>
  <si>
    <t>40人</t>
    <phoneticPr fontId="4" type="noConversion"/>
  </si>
  <si>
    <t>傳播系/職涯發展中心</t>
  </si>
  <si>
    <t>1,10</t>
    <phoneticPr fontId="4" type="noConversion"/>
  </si>
  <si>
    <t>創業計劃書競賽</t>
    <phoneticPr fontId="4" type="noConversion"/>
  </si>
  <si>
    <t>辦理三創具體活動-創業計劃書競賽</t>
    <phoneticPr fontId="3" type="noConversion"/>
  </si>
  <si>
    <t>60人次</t>
    <phoneticPr fontId="3" type="noConversion"/>
  </si>
  <si>
    <t>企管系/職涯發展中心</t>
  </si>
  <si>
    <t>4,10</t>
  </si>
  <si>
    <t>願景3  培養具良好品德之社會公民</t>
    <phoneticPr fontId="3" type="noConversion"/>
  </si>
  <si>
    <t>目標3-1建立多元文化校園與培養學生良好品格及態度</t>
    <phoneticPr fontId="3" type="noConversion"/>
  </si>
  <si>
    <t>策略3-1-1建立學生多元參與管道，以促進學生之參與，保障學生權利，落實人權及法治知能</t>
    <phoneticPr fontId="3" type="noConversion"/>
  </si>
  <si>
    <t>編號</t>
  </si>
  <si>
    <t>工作項目</t>
  </si>
  <si>
    <t>辦理事項</t>
  </si>
  <si>
    <t>參加人數</t>
  </si>
  <si>
    <t>承辦單位</t>
  </si>
  <si>
    <t>備註</t>
  </si>
  <si>
    <t>社團領袖傳承研習營</t>
    <phoneticPr fontId="4" type="noConversion"/>
  </si>
  <si>
    <t>辦理社團幹部領袖傳承研習營活動</t>
    <phoneticPr fontId="3" type="noConversion"/>
  </si>
  <si>
    <t>學生社團，200人次/一場次</t>
    <phoneticPr fontId="4" type="noConversion"/>
  </si>
  <si>
    <t>2,7</t>
    <phoneticPr fontId="4" type="noConversion"/>
  </si>
  <si>
    <t>培養學生社團民主素養</t>
  </si>
  <si>
    <t>辦理學生自治團體會長選舉與宣傳活動</t>
  </si>
  <si>
    <t>全校師生、候選人120人次</t>
    <phoneticPr fontId="4" type="noConversion"/>
  </si>
  <si>
    <t>2,6</t>
    <phoneticPr fontId="4" type="noConversion"/>
  </si>
  <si>
    <t>法治教育宣導系列活動</t>
    <phoneticPr fontId="3" type="noConversion"/>
  </si>
  <si>
    <t>專題演講、校外參訪等相關教育宣導系列活動</t>
    <phoneticPr fontId="3" type="noConversion"/>
  </si>
  <si>
    <t>全校師生200人次/二場次</t>
    <phoneticPr fontId="4" type="noConversion"/>
  </si>
  <si>
    <t>終身教育處學生聯誼會幹部研習營</t>
    <phoneticPr fontId="4" type="noConversion"/>
  </si>
  <si>
    <t>學生聯誼會辦理學生自治幹部研習營</t>
    <phoneticPr fontId="4" type="noConversion"/>
  </si>
  <si>
    <t>終教處師長、學生自治社團負責人與幹部計90人</t>
    <phoneticPr fontId="4" type="noConversion"/>
  </si>
  <si>
    <t>1, 2</t>
    <phoneticPr fontId="4" type="noConversion"/>
  </si>
  <si>
    <t>終身教育處班級幹部領導知能研習營</t>
    <phoneticPr fontId="4" type="noConversion"/>
  </si>
  <si>
    <t>終教處師長、學生社團負責人與幹部計90人</t>
    <phoneticPr fontId="4" type="noConversion"/>
  </si>
  <si>
    <t>終身教育處社團領袖傳承研習營</t>
    <phoneticPr fontId="4" type="noConversion"/>
  </si>
  <si>
    <t>辦理「社團領袖傳承研習營」</t>
    <phoneticPr fontId="4" type="noConversion"/>
  </si>
  <si>
    <t>終教處社團指導老師、學生社團負責人或幹部45人</t>
    <phoneticPr fontId="4" type="noConversion"/>
  </si>
  <si>
    <t>策略3-1-2增進學生對於當代品德之核心價值及其行為準則，具有思辨、選擇及反省，進而認同、欣賞及實踐之能力</t>
    <phoneticPr fontId="4" type="noConversion"/>
  </si>
  <si>
    <t>「尊重智慧財產權」宣導系列活動</t>
  </si>
  <si>
    <t>專題演講、智財達人測驗比賽、有獎徵答等</t>
  </si>
  <si>
    <t>本校師生約計300人次/二場次</t>
    <phoneticPr fontId="4" type="noConversion"/>
  </si>
  <si>
    <t>4,11</t>
    <phoneticPr fontId="4" type="noConversion"/>
  </si>
  <si>
    <t>「尊重智慧財產權」海報競賽</t>
    <phoneticPr fontId="4" type="noConversion"/>
  </si>
  <si>
    <t>辦理「尊重智慧財產權宣導」海報競賽及展出活動</t>
    <phoneticPr fontId="4" type="noConversion"/>
  </si>
  <si>
    <t>視傳系/生輔組</t>
    <phoneticPr fontId="4" type="noConversion"/>
  </si>
  <si>
    <t>品德教育講堂</t>
    <phoneticPr fontId="3" type="noConversion"/>
  </si>
  <si>
    <t>辦理「品德教育專題講堂」系列活動，包含大型講堂、創意互動問答活動，以培育「有禮有品環球人」為目標，強化學生以存誠之心，務實每日，正向創意思考，時時惜福感恩，並能勇於面對挫折。</t>
    <phoneticPr fontId="3" type="noConversion"/>
  </si>
  <si>
    <t>本校師生約500人次/至少二場次</t>
    <phoneticPr fontId="4" type="noConversion"/>
  </si>
  <si>
    <t>目標3-2推動服務學習、培育熱愛鄉士及具有世界觀之社會公民</t>
    <phoneticPr fontId="4" type="noConversion"/>
  </si>
  <si>
    <t>策略3-2-1透過服務學習課程之引導，加強與鄰近社區之互動，以促進學生對社區關懷及鄉土文化之情感；並透過多元文化課程及國際交流，開拓國際視野，建立地球村觀念</t>
    <phoneticPr fontId="4" type="noConversion"/>
  </si>
  <si>
    <t>美化環境清掃學習會</t>
    <phoneticPr fontId="4" type="noConversion"/>
  </si>
  <si>
    <t>配合台灣美化協會每學期辦理清掃學習活動，協助身障生清理宿舍環境</t>
    <phoneticPr fontId="3" type="noConversion"/>
  </si>
  <si>
    <t>80人次</t>
    <phoneticPr fontId="4" type="noConversion"/>
  </si>
  <si>
    <t>學生宿舍生活自治會/生輔組</t>
    <phoneticPr fontId="4" type="noConversion"/>
  </si>
  <si>
    <t>4,12</t>
    <phoneticPr fontId="4" type="noConversion"/>
  </si>
  <si>
    <r>
      <rPr>
        <sz val="11"/>
        <rFont val="細明體"/>
        <family val="3"/>
        <charset val="136"/>
      </rPr>
      <t>服務學習融入專業課程</t>
    </r>
    <r>
      <rPr>
        <sz val="11"/>
        <rFont val="Times New Roman"/>
        <family val="1"/>
      </rPr>
      <t>-</t>
    </r>
    <r>
      <rPr>
        <sz val="11"/>
        <rFont val="細明體"/>
        <family val="3"/>
        <charset val="136"/>
      </rPr>
      <t>「英語文化體驗營」活動</t>
    </r>
    <phoneticPr fontId="4" type="noConversion"/>
  </si>
  <si>
    <r>
      <rPr>
        <sz val="11"/>
        <rFont val="細明體"/>
        <family val="3"/>
        <charset val="136"/>
      </rPr>
      <t>透過專題理論與實務</t>
    </r>
    <r>
      <rPr>
        <sz val="11"/>
        <rFont val="Times New Roman"/>
        <family val="1"/>
      </rPr>
      <t>(</t>
    </r>
    <r>
      <rPr>
        <sz val="11"/>
        <rFont val="細明體"/>
        <family val="3"/>
        <charset val="136"/>
      </rPr>
      <t>一</t>
    </r>
    <r>
      <rPr>
        <sz val="11"/>
        <rFont val="Times New Roman"/>
        <family val="1"/>
      </rPr>
      <t>)</t>
    </r>
    <r>
      <rPr>
        <sz val="11"/>
        <rFont val="細明體"/>
        <family val="3"/>
        <charset val="136"/>
      </rPr>
      <t>課程，學生規劃英語活動以品德為主題，使得小學生學習尊重及包容不同的文化。</t>
    </r>
    <phoneticPr fontId="3" type="noConversion"/>
  </si>
  <si>
    <r>
      <rPr>
        <sz val="11"/>
        <rFont val="細明體"/>
        <family val="3"/>
        <charset val="136"/>
      </rPr>
      <t>應外系系學會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</si>
  <si>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r>
      <rPr>
        <sz val="11"/>
        <rFont val="細明體"/>
        <family val="3"/>
        <charset val="136"/>
      </rPr>
      <t>服務學習融入專業課程</t>
    </r>
    <r>
      <rPr>
        <sz val="11"/>
        <rFont val="Times New Roman"/>
        <family val="1"/>
      </rPr>
      <t>-</t>
    </r>
    <r>
      <rPr>
        <sz val="11"/>
        <rFont val="細明體"/>
        <family val="3"/>
        <charset val="136"/>
      </rPr>
      <t>「關懷長者」活動</t>
    </r>
    <phoneticPr fontId="4" type="noConversion"/>
  </si>
  <si>
    <t>透過人體生理學課程，至安養機構協助長者進行生理與心理照護，促進學生對於社區的關懷。</t>
    <phoneticPr fontId="3" type="noConversion"/>
  </si>
  <si>
    <r>
      <t>40</t>
    </r>
    <r>
      <rPr>
        <sz val="11"/>
        <rFont val="細明體"/>
        <family val="3"/>
        <charset val="136"/>
      </rPr>
      <t>人</t>
    </r>
    <phoneticPr fontId="4" type="noConversion"/>
  </si>
  <si>
    <r>
      <rPr>
        <sz val="11"/>
        <rFont val="細明體"/>
        <family val="3"/>
        <charset val="136"/>
      </rPr>
      <t>生技系系學會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</si>
  <si>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t>4,8,12</t>
    <phoneticPr fontId="4" type="noConversion"/>
  </si>
  <si>
    <t>服務學習融入專業課程-「美髮義剪」活動</t>
    <phoneticPr fontId="4" type="noConversion"/>
  </si>
  <si>
    <r>
      <rPr>
        <sz val="11"/>
        <rFont val="細明體"/>
        <family val="3"/>
        <charset val="136"/>
      </rPr>
      <t>透過時尚髮型設計與實務</t>
    </r>
    <r>
      <rPr>
        <sz val="11"/>
        <rFont val="Times New Roman"/>
        <family val="1"/>
      </rPr>
      <t>(</t>
    </r>
    <r>
      <rPr>
        <sz val="11"/>
        <rFont val="細明體"/>
        <family val="3"/>
        <charset val="136"/>
      </rPr>
      <t>一</t>
    </r>
    <r>
      <rPr>
        <sz val="11"/>
        <rFont val="Times New Roman"/>
        <family val="1"/>
      </rPr>
      <t>)</t>
    </r>
    <r>
      <rPr>
        <sz val="11"/>
        <rFont val="細明體"/>
        <family val="3"/>
        <charset val="136"/>
      </rPr>
      <t>課程，讓學生至安養中心與身障中心為行動不便之老人與病患進行義剪，便以教育學生品德，使得學生學習尊重及包容。</t>
    </r>
    <phoneticPr fontId="3" type="noConversion"/>
  </si>
  <si>
    <r>
      <t>50</t>
    </r>
    <r>
      <rPr>
        <sz val="11"/>
        <rFont val="細明體"/>
        <family val="3"/>
        <charset val="136"/>
      </rPr>
      <t>人</t>
    </r>
    <phoneticPr fontId="4" type="noConversion"/>
  </si>
  <si>
    <r>
      <rPr>
        <sz val="11"/>
        <rFont val="細明體"/>
        <family val="3"/>
        <charset val="136"/>
      </rPr>
      <t>美造系系學會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</si>
  <si>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r>
      <rPr>
        <sz val="12"/>
        <rFont val="細明體"/>
        <family val="3"/>
        <charset val="136"/>
      </rPr>
      <t>服務學習融入專業課程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「愛與關懷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雲林台大醫院聖誕節佈置設計」活動</t>
    </r>
    <phoneticPr fontId="4" type="noConversion"/>
  </si>
  <si>
    <t>透過展示設計課程，辦理雲林台大醫院斗六、虎尾兩院區聖誕節佈置設計活動。</t>
    <phoneticPr fontId="3" type="noConversion"/>
  </si>
  <si>
    <r>
      <t>20</t>
    </r>
    <r>
      <rPr>
        <sz val="11"/>
        <rFont val="細明體"/>
        <family val="3"/>
        <charset val="136"/>
      </rPr>
      <t>人</t>
    </r>
    <phoneticPr fontId="4" type="noConversion"/>
  </si>
  <si>
    <r>
      <rPr>
        <sz val="11"/>
        <rFont val="細明體"/>
        <family val="3"/>
        <charset val="136"/>
      </rPr>
      <t>創設系系學會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</si>
  <si>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r>
      <rPr>
        <sz val="12"/>
        <rFont val="細明體"/>
        <family val="3"/>
        <charset val="136"/>
      </rPr>
      <t>服務學習融入專業課程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「運動好體力，美好新人生」特殊幼兒體能運動促進活動</t>
    </r>
    <phoneticPr fontId="4" type="noConversion"/>
  </si>
  <si>
    <t>透過幼兒健康與安全課程，至社區弱勢兒童早期療育機構進行體能運動促進活動。</t>
    <phoneticPr fontId="3" type="noConversion"/>
  </si>
  <si>
    <r>
      <t>80</t>
    </r>
    <r>
      <rPr>
        <sz val="11"/>
        <rFont val="細明體"/>
        <family val="3"/>
        <charset val="136"/>
      </rPr>
      <t>人次</t>
    </r>
    <phoneticPr fontId="4" type="noConversion"/>
  </si>
  <si>
    <t>幼保系系學會/通識教育中心</t>
    <phoneticPr fontId="4" type="noConversion"/>
  </si>
  <si>
    <r>
      <rPr>
        <sz val="12"/>
        <rFont val="細明體"/>
        <family val="3"/>
        <charset val="136"/>
      </rPr>
      <t>服務學習融入專業課程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「運動保健服務」活動</t>
    </r>
    <phoneticPr fontId="4" type="noConversion"/>
  </si>
  <si>
    <r>
      <rPr>
        <sz val="11"/>
        <rFont val="細明體"/>
        <family val="3"/>
        <charset val="136"/>
      </rPr>
      <t>辦理服務學習融入專業課程</t>
    </r>
    <r>
      <rPr>
        <sz val="11"/>
        <rFont val="Times New Roman"/>
        <family val="1"/>
      </rPr>
      <t>-</t>
    </r>
    <r>
      <rPr>
        <sz val="11"/>
        <rFont val="細明體"/>
        <family val="3"/>
        <charset val="136"/>
      </rPr>
      <t>運動保健服務活動</t>
    </r>
    <phoneticPr fontId="3" type="noConversion"/>
  </si>
  <si>
    <r>
      <rPr>
        <sz val="11"/>
        <rFont val="細明體"/>
        <family val="3"/>
        <charset val="136"/>
      </rPr>
      <t>運保系系學會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</si>
  <si>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r>
      <rPr>
        <sz val="12"/>
        <rFont val="細明體"/>
        <family val="3"/>
        <charset val="136"/>
      </rPr>
      <t>服務學習融入專業課程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「大埔社區資源調查」活動</t>
    </r>
    <phoneticPr fontId="4" type="noConversion"/>
  </si>
  <si>
    <t>配合觀光資源調查與規劃課程，將至大埔進行觀光資源調查，並將調查後結果製成社區資源地圖，回饋在地社區。</t>
    <phoneticPr fontId="3" type="noConversion"/>
  </si>
  <si>
    <r>
      <rPr>
        <sz val="11"/>
        <rFont val="細明體"/>
        <family val="3"/>
        <charset val="136"/>
      </rPr>
      <t>觀光系系學會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</si>
  <si>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r>
      <rPr>
        <sz val="12"/>
        <rFont val="細明體"/>
        <family val="3"/>
        <charset val="136"/>
      </rPr>
      <t>服務學習融入專業課程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「創意手工商品製作」活動</t>
    </r>
    <phoneticPr fontId="4" type="noConversion"/>
  </si>
  <si>
    <r>
      <rPr>
        <sz val="11"/>
        <rFont val="細明體"/>
        <family val="3"/>
        <charset val="136"/>
      </rPr>
      <t>透過社會學課程，辦理「傳遞‧愛」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  <charset val="136"/>
      </rPr>
      <t>愛心手工皂製作活動。</t>
    </r>
    <phoneticPr fontId="3" type="noConversion"/>
  </si>
  <si>
    <r>
      <rPr>
        <sz val="11"/>
        <rFont val="細明體"/>
        <family val="3"/>
        <charset val="136"/>
      </rPr>
      <t>傳播系系學會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通識中心</t>
    </r>
    <phoneticPr fontId="4" type="noConversion"/>
  </si>
  <si>
    <r>
      <rPr>
        <sz val="12"/>
        <rFont val="細明體"/>
        <family val="3"/>
        <charset val="136"/>
      </rPr>
      <t>服務學習融入專業課程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「資訊志工服務學習」活動</t>
    </r>
    <phoneticPr fontId="4" type="noConversion"/>
  </si>
  <si>
    <t>至偏鄉地區資訊教育，提高資訊素養以減少城鄉學習數位落差。</t>
    <phoneticPr fontId="3" type="noConversion"/>
  </si>
  <si>
    <r>
      <rPr>
        <sz val="11"/>
        <rFont val="細明體"/>
        <family val="3"/>
        <charset val="136"/>
      </rPr>
      <t>資電系學會、電競社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</si>
  <si>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t>4,5,10,11,12</t>
    <phoneticPr fontId="4" type="noConversion"/>
  </si>
  <si>
    <t>服務學習融入專業課程-「粽情粽意關懷獨居老人」活動</t>
    <phoneticPr fontId="4" type="noConversion"/>
  </si>
  <si>
    <r>
      <t>透過中式點心與麵食製作課程，配合端午節節慶製作-肉粽，</t>
    </r>
    <r>
      <rPr>
        <sz val="11"/>
        <rFont val="新細明體"/>
        <family val="1"/>
        <charset val="136"/>
      </rPr>
      <t>深化在地服務學習，延續關懷生命價值。</t>
    </r>
    <phoneticPr fontId="3" type="noConversion"/>
  </si>
  <si>
    <r>
      <t>35</t>
    </r>
    <r>
      <rPr>
        <sz val="11"/>
        <rFont val="細明體"/>
        <family val="3"/>
        <charset val="136"/>
      </rPr>
      <t>人</t>
    </r>
    <phoneticPr fontId="4" type="noConversion"/>
  </si>
  <si>
    <r>
      <t>廚藝系系學會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通識教育中心</t>
    </r>
    <phoneticPr fontId="4" type="noConversion"/>
  </si>
  <si>
    <r>
      <rPr>
        <sz val="12"/>
        <rFont val="新細明體"/>
        <family val="1"/>
        <charset val="136"/>
      </rPr>
      <t>Ⅴ</t>
    </r>
  </si>
  <si>
    <t>服務學習融入專業課程-「古坑咖啡文化在地情」創意咖啡烘豆活動</t>
    <phoneticPr fontId="4" type="noConversion"/>
  </si>
  <si>
    <t>配合咖啡調製實務(一)課程，辦理「古坑咖啡文化在地情」創意咖啡烘豆活動。</t>
    <phoneticPr fontId="3" type="noConversion"/>
  </si>
  <si>
    <r>
      <t>30</t>
    </r>
    <r>
      <rPr>
        <sz val="11"/>
        <rFont val="細明體"/>
        <family val="3"/>
        <charset val="136"/>
      </rPr>
      <t>人</t>
    </r>
    <phoneticPr fontId="4" type="noConversion"/>
  </si>
  <si>
    <r>
      <t>觀餐系系學會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通識教育中心</t>
    </r>
    <phoneticPr fontId="4" type="noConversion"/>
  </si>
  <si>
    <t>服務學習融入專業課程-「關懷弱勢志工營」</t>
    <phoneticPr fontId="4" type="noConversion"/>
  </si>
  <si>
    <t>配合弱勢協會進行弱勢關懷理念分享，並協助身障生環境清理。</t>
    <phoneticPr fontId="3" type="noConversion"/>
  </si>
  <si>
    <t>20人</t>
    <phoneticPr fontId="4" type="noConversion"/>
  </si>
  <si>
    <t>企管系系學會/通識教育中心</t>
    <phoneticPr fontId="4" type="noConversion"/>
  </si>
  <si>
    <t>服務學習融入專業課程-「菸害防制宣導片製作」設計活動</t>
    <phoneticPr fontId="4" type="noConversion"/>
  </si>
  <si>
    <t>結合影片實務製作課程，辦理「菸害防制宣導片製作」設計活動，以回饋社區環境。</t>
    <phoneticPr fontId="3" type="noConversion"/>
  </si>
  <si>
    <t>多動系系學會/通識教育中心</t>
    <phoneticPr fontId="4" type="noConversion"/>
  </si>
  <si>
    <t>2,12</t>
    <phoneticPr fontId="4" type="noConversion"/>
  </si>
  <si>
    <r>
      <t>服務學習融入專業課程-「</t>
    </r>
    <r>
      <rPr>
        <sz val="11"/>
        <color rgb="FFFF0000"/>
        <rFont val="新細明體"/>
        <family val="1"/>
        <charset val="136"/>
      </rPr>
      <t>稅務服務志工營</t>
    </r>
    <r>
      <rPr>
        <sz val="11"/>
        <rFont val="新細明體"/>
        <family val="1"/>
        <charset val="136"/>
      </rPr>
      <t>」</t>
    </r>
    <phoneticPr fontId="4" type="noConversion"/>
  </si>
  <si>
    <t>結合中小企業稅務概論課程，辦理學生至國稅局協助民眾報稅的志工服務學習活動。</t>
    <phoneticPr fontId="3" type="noConversion"/>
  </si>
  <si>
    <t>25人</t>
    <phoneticPr fontId="4" type="noConversion"/>
  </si>
  <si>
    <r>
      <rPr>
        <sz val="11"/>
        <color rgb="FFFF0000"/>
        <rFont val="新細明體"/>
        <family val="1"/>
        <charset val="136"/>
      </rPr>
      <t>財金系系學會、企管系系學會</t>
    </r>
    <r>
      <rPr>
        <sz val="11"/>
        <rFont val="新細明體"/>
        <family val="1"/>
        <charset val="136"/>
      </rPr>
      <t>/通識教育中心</t>
    </r>
    <phoneticPr fontId="4" type="noConversion"/>
  </si>
  <si>
    <t>社區志願服務學習活動</t>
    <phoneticPr fontId="4" type="noConversion"/>
  </si>
  <si>
    <t>辦理以社區與文化為主題之志工服務活動。</t>
    <phoneticPr fontId="3" type="noConversion"/>
  </si>
  <si>
    <t>崇德青年社/通識教育中心</t>
    <phoneticPr fontId="4" type="noConversion"/>
  </si>
  <si>
    <t>減少參訪活動</t>
    <phoneticPr fontId="3" type="noConversion"/>
  </si>
  <si>
    <r>
      <rPr>
        <sz val="12"/>
        <rFont val="細明體"/>
        <family val="3"/>
        <charset val="136"/>
      </rPr>
      <t>愛校藝起來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大富翁</t>
    </r>
    <phoneticPr fontId="4" type="noConversion"/>
  </si>
  <si>
    <r>
      <t>辦理校園</t>
    </r>
    <r>
      <rPr>
        <sz val="11"/>
        <rFont val="細明體"/>
        <family val="3"/>
        <charset val="136"/>
      </rPr>
      <t>志工彩繪活動，增進學生對學校環境的認同感和參與感。</t>
    </r>
    <phoneticPr fontId="3" type="noConversion"/>
  </si>
  <si>
    <r>
      <rPr>
        <sz val="11"/>
        <rFont val="細明體"/>
        <family val="3"/>
        <charset val="136"/>
      </rPr>
      <t>壁虎視角社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通識教育中心</t>
    </r>
    <phoneticPr fontId="4" type="noConversion"/>
  </si>
  <si>
    <t>願景4  提升學務與輔導工作品質及績效</t>
    <phoneticPr fontId="3" type="noConversion"/>
  </si>
  <si>
    <t>目標4-2建立專業化之學務與輔導工作及學習型組織</t>
  </si>
  <si>
    <t>策略4-2-2充實學務與輔導人員之專業及管理知識</t>
    <phoneticPr fontId="3" type="noConversion"/>
  </si>
  <si>
    <t>諮商輔導專業督導</t>
    <phoneticPr fontId="4" type="noConversion"/>
  </si>
  <si>
    <t>辦理諮商輔導中心專兼任輔導人員案例研討、團體工作、輔導知能培訓及專業督導等研習活動。</t>
    <phoneticPr fontId="4" type="noConversion"/>
  </si>
  <si>
    <t>校內專兼任輔導人員150人/四場次</t>
    <phoneticPr fontId="4" type="noConversion"/>
  </si>
  <si>
    <t>強化社團老師指導功能</t>
    <phoneticPr fontId="4" type="noConversion"/>
  </si>
  <si>
    <t>辦理社團指導老師暨社團長座談</t>
    <phoneticPr fontId="4" type="noConversion"/>
  </si>
  <si>
    <t>80人</t>
  </si>
  <si>
    <t>4,8</t>
    <phoneticPr fontId="3" type="noConversion"/>
  </si>
  <si>
    <t>獎勵社團老師</t>
    <phoneticPr fontId="4" type="noConversion"/>
  </si>
  <si>
    <t>充實學務人員之專業與管理知識</t>
    <phoneticPr fontId="4" type="noConversion"/>
  </si>
  <si>
    <t>辦理「學生事務與輔導工作坊」研習活動，提升學務人員專業服務精神。</t>
    <phoneticPr fontId="3" type="noConversion"/>
  </si>
  <si>
    <t>60人次</t>
    <phoneticPr fontId="4" type="noConversion"/>
  </si>
  <si>
    <t>學務處</t>
  </si>
  <si>
    <t>推動學務輔導工作座談會</t>
    <phoneticPr fontId="4" type="noConversion"/>
  </si>
  <si>
    <t>辦理「學務輔導工作座談會」及「學輔經費使用說明會」，以提升學輔活動執行成效。</t>
    <phoneticPr fontId="3" type="noConversion"/>
  </si>
  <si>
    <t>建立標竿學習模式</t>
    <phoneticPr fontId="4" type="noConversion"/>
  </si>
  <si>
    <t>辦理學務工作標竿學校參訪活動</t>
    <phoneticPr fontId="4" type="noConversion"/>
  </si>
  <si>
    <t>35人</t>
    <phoneticPr fontId="4" type="noConversion"/>
  </si>
  <si>
    <t>1-10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</si>
</sst>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3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Arial"/>
      <family val="2"/>
    </font>
    <font>
      <sz val="11"/>
      <name val="新細明體"/>
      <family val="1"/>
      <charset val="136"/>
    </font>
    <font>
      <sz val="11"/>
      <name val="新細明體"/>
      <family val="2"/>
      <charset val="136"/>
      <scheme val="minor"/>
    </font>
    <font>
      <sz val="1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1"/>
      <color rgb="FFFF0000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1"/>
      <name val="新細明體"/>
      <family val="2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5" fillId="0" borderId="2" xfId="1" applyNumberFormat="1" applyFont="1" applyFill="1" applyBorder="1" applyAlignment="1">
      <alignment horizontal="right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76" fontId="13" fillId="0" borderId="2" xfId="1" applyNumberFormat="1" applyFont="1" applyBorder="1" applyAlignment="1">
      <alignment horizontal="right" vertical="center"/>
    </xf>
    <xf numFmtId="176" fontId="15" fillId="0" borderId="2" xfId="1" applyNumberFormat="1" applyFont="1" applyBorder="1" applyAlignment="1">
      <alignment horizontal="right" vertical="center"/>
    </xf>
    <xf numFmtId="176" fontId="16" fillId="0" borderId="2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176" fontId="5" fillId="3" borderId="2" xfId="1" applyNumberFormat="1" applyFont="1" applyFill="1" applyBorder="1" applyAlignment="1">
      <alignment horizontal="center" vertical="center"/>
    </xf>
    <xf numFmtId="176" fontId="15" fillId="3" borderId="2" xfId="1" applyNumberFormat="1" applyFont="1" applyFill="1" applyBorder="1" applyAlignment="1">
      <alignment horizontal="center" vertical="center" wrapText="1"/>
    </xf>
    <xf numFmtId="176" fontId="16" fillId="3" borderId="2" xfId="1" applyNumberFormat="1" applyFont="1" applyFill="1" applyBorder="1" applyAlignment="1">
      <alignment horizontal="center" vertical="center"/>
    </xf>
    <xf numFmtId="176" fontId="18" fillId="3" borderId="2" xfId="1" applyNumberFormat="1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vertical="center" wrapText="1"/>
    </xf>
    <xf numFmtId="177" fontId="13" fillId="5" borderId="2" xfId="1" applyNumberFormat="1" applyFont="1" applyFill="1" applyBorder="1" applyAlignment="1">
      <alignment horizontal="center" vertical="center"/>
    </xf>
    <xf numFmtId="176" fontId="15" fillId="4" borderId="2" xfId="1" applyNumberFormat="1" applyFont="1" applyFill="1" applyBorder="1" applyAlignment="1">
      <alignment horizontal="right" vertical="center" wrapText="1"/>
    </xf>
    <xf numFmtId="176" fontId="16" fillId="4" borderId="2" xfId="1" applyNumberFormat="1" applyFont="1" applyFill="1" applyBorder="1" applyAlignment="1">
      <alignment horizontal="right" vertical="center"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49" fontId="17" fillId="5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15" fillId="4" borderId="2" xfId="3" applyNumberFormat="1" applyFont="1" applyFill="1" applyBorder="1" applyAlignment="1">
      <alignment vertical="center" wrapText="1"/>
    </xf>
    <xf numFmtId="49" fontId="20" fillId="4" borderId="2" xfId="0" applyNumberFormat="1" applyFont="1" applyFill="1" applyBorder="1" applyAlignment="1">
      <alignment horizontal="left" vertical="center" wrapText="1"/>
    </xf>
    <xf numFmtId="49" fontId="21" fillId="5" borderId="2" xfId="2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horizontal="left" vertical="center" wrapText="1"/>
    </xf>
    <xf numFmtId="0" fontId="13" fillId="5" borderId="0" xfId="2" applyFont="1" applyFill="1" applyBorder="1" applyAlignment="1">
      <alignment horizontal="center" vertical="center"/>
    </xf>
    <xf numFmtId="49" fontId="19" fillId="4" borderId="0" xfId="0" applyNumberFormat="1" applyFont="1" applyFill="1" applyBorder="1" applyAlignment="1">
      <alignment vertical="center" wrapText="1"/>
    </xf>
    <xf numFmtId="176" fontId="22" fillId="4" borderId="0" xfId="3" applyNumberFormat="1" applyFont="1" applyFill="1" applyBorder="1" applyAlignment="1">
      <alignment vertical="center" wrapText="1"/>
    </xf>
    <xf numFmtId="176" fontId="23" fillId="4" borderId="0" xfId="3" applyNumberFormat="1" applyFont="1" applyFill="1" applyBorder="1" applyAlignment="1">
      <alignment vertical="center" wrapText="1"/>
    </xf>
    <xf numFmtId="176" fontId="16" fillId="4" borderId="0" xfId="3" applyNumberFormat="1" applyFont="1" applyFill="1" applyBorder="1" applyAlignment="1">
      <alignment vertical="center" wrapText="1"/>
    </xf>
    <xf numFmtId="49" fontId="17" fillId="4" borderId="0" xfId="0" applyNumberFormat="1" applyFont="1" applyFill="1" applyBorder="1" applyAlignment="1">
      <alignment vertical="center" wrapText="1"/>
    </xf>
    <xf numFmtId="49" fontId="17" fillId="4" borderId="0" xfId="0" applyNumberFormat="1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49" fontId="17" fillId="5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vertical="center"/>
    </xf>
    <xf numFmtId="176" fontId="13" fillId="0" borderId="2" xfId="3" applyNumberFormat="1" applyFont="1" applyBorder="1" applyAlignment="1">
      <alignment vertical="center"/>
    </xf>
    <xf numFmtId="176" fontId="15" fillId="0" borderId="2" xfId="3" applyNumberFormat="1" applyFont="1" applyBorder="1" applyAlignment="1">
      <alignment vertical="center"/>
    </xf>
    <xf numFmtId="176" fontId="16" fillId="0" borderId="2" xfId="3" applyNumberFormat="1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7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3" fillId="0" borderId="2" xfId="2" applyFont="1" applyBorder="1">
      <alignment vertical="center"/>
    </xf>
    <xf numFmtId="0" fontId="13" fillId="0" borderId="4" xfId="2" applyFont="1" applyBorder="1">
      <alignment vertical="center"/>
    </xf>
    <xf numFmtId="49" fontId="17" fillId="0" borderId="2" xfId="2" applyNumberFormat="1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3" fillId="0" borderId="2" xfId="2" applyFont="1" applyFill="1" applyBorder="1" applyAlignment="1">
      <alignment horizontal="center" vertical="center"/>
    </xf>
    <xf numFmtId="176" fontId="25" fillId="4" borderId="2" xfId="3" applyNumberFormat="1" applyFont="1" applyFill="1" applyBorder="1" applyAlignment="1">
      <alignment vertical="center" wrapText="1"/>
    </xf>
    <xf numFmtId="49" fontId="17" fillId="4" borderId="2" xfId="2" applyNumberFormat="1" applyFont="1" applyFill="1" applyBorder="1" applyAlignment="1">
      <alignment vertical="center" wrapText="1"/>
    </xf>
    <xf numFmtId="176" fontId="20" fillId="4" borderId="2" xfId="3" applyNumberFormat="1" applyFont="1" applyFill="1" applyBorder="1" applyAlignment="1">
      <alignment vertical="center" wrapText="1"/>
    </xf>
    <xf numFmtId="49" fontId="17" fillId="4" borderId="2" xfId="2" applyNumberFormat="1" applyFont="1" applyFill="1" applyBorder="1" applyAlignment="1">
      <alignment horizontal="center" vertical="center" wrapText="1"/>
    </xf>
    <xf numFmtId="176" fontId="15" fillId="4" borderId="2" xfId="1" applyNumberFormat="1" applyFont="1" applyFill="1" applyBorder="1" applyAlignment="1">
      <alignment vertical="center" wrapText="1"/>
    </xf>
    <xf numFmtId="176" fontId="25" fillId="4" borderId="2" xfId="1" applyNumberFormat="1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 wrapText="1"/>
    </xf>
    <xf numFmtId="176" fontId="15" fillId="0" borderId="0" xfId="3" applyNumberFormat="1" applyFont="1" applyFill="1" applyBorder="1" applyAlignment="1">
      <alignment vertical="center" wrapText="1"/>
    </xf>
    <xf numFmtId="176" fontId="16" fillId="0" borderId="0" xfId="3" applyNumberFormat="1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49" fontId="18" fillId="4" borderId="2" xfId="2" applyNumberFormat="1" applyFont="1" applyFill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vertical="center" wrapText="1"/>
    </xf>
    <xf numFmtId="176" fontId="13" fillId="0" borderId="0" xfId="3" applyNumberFormat="1" applyFont="1" applyFill="1" applyBorder="1" applyAlignment="1">
      <alignment vertical="center" wrapText="1"/>
    </xf>
    <xf numFmtId="49" fontId="19" fillId="0" borderId="0" xfId="2" applyNumberFormat="1" applyFont="1" applyFill="1" applyBorder="1" applyAlignment="1">
      <alignment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49" fontId="17" fillId="0" borderId="0" xfId="2" applyNumberFormat="1" applyFont="1" applyFill="1" applyBorder="1" applyAlignment="1">
      <alignment horizontal="center" vertical="center" wrapText="1"/>
    </xf>
    <xf numFmtId="176" fontId="13" fillId="0" borderId="2" xfId="3" applyNumberFormat="1" applyFont="1" applyFill="1" applyBorder="1" applyAlignment="1">
      <alignment vertical="center" wrapText="1"/>
    </xf>
    <xf numFmtId="176" fontId="15" fillId="0" borderId="2" xfId="3" applyNumberFormat="1" applyFont="1" applyFill="1" applyBorder="1" applyAlignment="1">
      <alignment vertical="center" wrapText="1"/>
    </xf>
    <xf numFmtId="176" fontId="16" fillId="0" borderId="2" xfId="3" applyNumberFormat="1" applyFont="1" applyFill="1" applyBorder="1" applyAlignment="1">
      <alignment vertical="center" wrapText="1"/>
    </xf>
    <xf numFmtId="49" fontId="19" fillId="0" borderId="2" xfId="2" applyNumberFormat="1" applyFont="1" applyFill="1" applyBorder="1" applyAlignment="1">
      <alignment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49" fontId="17" fillId="0" borderId="2" xfId="2" applyNumberFormat="1" applyFont="1" applyFill="1" applyBorder="1" applyAlignment="1">
      <alignment horizontal="center" vertical="center"/>
    </xf>
    <xf numFmtId="49" fontId="17" fillId="4" borderId="3" xfId="2" applyNumberFormat="1" applyFont="1" applyFill="1" applyBorder="1" applyAlignment="1">
      <alignment vertical="center" wrapText="1"/>
    </xf>
    <xf numFmtId="176" fontId="13" fillId="4" borderId="2" xfId="3" applyNumberFormat="1" applyFont="1" applyFill="1" applyBorder="1" applyAlignment="1">
      <alignment vertical="center" wrapText="1"/>
    </xf>
    <xf numFmtId="0" fontId="13" fillId="5" borderId="2" xfId="2" applyFont="1" applyFill="1" applyBorder="1">
      <alignment vertical="center"/>
    </xf>
    <xf numFmtId="176" fontId="25" fillId="0" borderId="0" xfId="3" applyNumberFormat="1" applyFont="1" applyFill="1" applyBorder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49" fontId="19" fillId="4" borderId="2" xfId="2" applyNumberFormat="1" applyFont="1" applyFill="1" applyBorder="1" applyAlignment="1">
      <alignment horizontal="center" vertical="center" wrapText="1"/>
    </xf>
    <xf numFmtId="49" fontId="13" fillId="4" borderId="2" xfId="2" applyNumberFormat="1" applyFont="1" applyFill="1" applyBorder="1" applyAlignment="1">
      <alignment horizontal="center" vertical="center" wrapText="1"/>
    </xf>
    <xf numFmtId="49" fontId="17" fillId="5" borderId="2" xfId="2" applyNumberFormat="1" applyFont="1" applyFill="1" applyBorder="1" applyAlignment="1">
      <alignment horizontal="center" vertical="center" wrapText="1"/>
    </xf>
    <xf numFmtId="176" fontId="5" fillId="0" borderId="2" xfId="3" applyNumberFormat="1" applyFont="1" applyBorder="1" applyAlignment="1">
      <alignment vertical="center"/>
    </xf>
    <xf numFmtId="0" fontId="17" fillId="0" borderId="2" xfId="0" applyFont="1" applyBorder="1" applyAlignment="1">
      <alignment vertical="top"/>
    </xf>
    <xf numFmtId="176" fontId="15" fillId="3" borderId="2" xfId="3" applyNumberFormat="1" applyFont="1" applyFill="1" applyBorder="1" applyAlignment="1">
      <alignment horizontal="center" vertical="center" wrapText="1"/>
    </xf>
    <xf numFmtId="176" fontId="15" fillId="3" borderId="2" xfId="3" applyNumberFormat="1" applyFont="1" applyFill="1" applyBorder="1" applyAlignment="1">
      <alignment vertical="center" wrapText="1"/>
    </xf>
    <xf numFmtId="0" fontId="13" fillId="5" borderId="2" xfId="2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left" vertical="center" wrapText="1"/>
    </xf>
    <xf numFmtId="176" fontId="18" fillId="0" borderId="2" xfId="3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49" fontId="26" fillId="4" borderId="2" xfId="0" applyNumberFormat="1" applyFont="1" applyFill="1" applyBorder="1" applyAlignment="1">
      <alignment vertical="center" wrapText="1"/>
    </xf>
    <xf numFmtId="49" fontId="17" fillId="5" borderId="2" xfId="2" applyNumberFormat="1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horizontal="left" vertical="top" wrapText="1"/>
    </xf>
    <xf numFmtId="176" fontId="25" fillId="4" borderId="2" xfId="1" applyNumberFormat="1" applyFont="1" applyFill="1" applyBorder="1" applyAlignment="1">
      <alignment horizontal="right" vertical="center" wrapText="1"/>
    </xf>
    <xf numFmtId="49" fontId="25" fillId="4" borderId="2" xfId="0" applyNumberFormat="1" applyFont="1" applyFill="1" applyBorder="1" applyAlignment="1">
      <alignment vertical="center" wrapText="1"/>
    </xf>
    <xf numFmtId="49" fontId="17" fillId="5" borderId="2" xfId="2" applyNumberFormat="1" applyFont="1" applyFill="1" applyBorder="1">
      <alignment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49" fontId="13" fillId="4" borderId="3" xfId="2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176" fontId="13" fillId="4" borderId="2" xfId="4" applyNumberFormat="1" applyFont="1" applyFill="1" applyBorder="1" applyAlignment="1">
      <alignment vertical="center" wrapText="1"/>
    </xf>
    <xf numFmtId="176" fontId="15" fillId="4" borderId="2" xfId="4" applyNumberFormat="1" applyFont="1" applyFill="1" applyBorder="1" applyAlignment="1">
      <alignment vertical="center" wrapText="1"/>
    </xf>
    <xf numFmtId="176" fontId="33" fillId="4" borderId="2" xfId="1" applyNumberFormat="1" applyFont="1" applyFill="1" applyBorder="1" applyAlignment="1">
      <alignment horizontal="right" vertical="center" wrapText="1"/>
    </xf>
    <xf numFmtId="0" fontId="13" fillId="0" borderId="2" xfId="2" applyFont="1" applyFill="1" applyBorder="1">
      <alignment vertical="center"/>
    </xf>
    <xf numFmtId="49" fontId="17" fillId="4" borderId="2" xfId="2" applyNumberFormat="1" applyFont="1" applyFill="1" applyBorder="1" applyAlignment="1">
      <alignment horizontal="left" vertical="center" wrapText="1"/>
    </xf>
    <xf numFmtId="176" fontId="13" fillId="4" borderId="2" xfId="3" applyNumberFormat="1" applyFont="1" applyFill="1" applyBorder="1" applyAlignment="1">
      <alignment horizontal="right" vertical="center" wrapText="1"/>
    </xf>
    <xf numFmtId="176" fontId="15" fillId="4" borderId="2" xfId="3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76" fontId="25" fillId="4" borderId="2" xfId="4" applyNumberFormat="1" applyFont="1" applyFill="1" applyBorder="1" applyAlignment="1">
      <alignment horizontal="right" vertical="center" wrapText="1"/>
    </xf>
    <xf numFmtId="176" fontId="15" fillId="4" borderId="2" xfId="4" applyNumberFormat="1" applyFont="1" applyFill="1" applyBorder="1" applyAlignment="1">
      <alignment horizontal="right" vertical="center" wrapText="1"/>
    </xf>
    <xf numFmtId="0" fontId="17" fillId="5" borderId="2" xfId="2" applyFont="1" applyFill="1" applyBorder="1" applyAlignment="1">
      <alignment horizontal="center" vertical="center" wrapText="1"/>
    </xf>
    <xf numFmtId="0" fontId="17" fillId="5" borderId="2" xfId="2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5" fillId="4" borderId="2" xfId="4" applyNumberFormat="1" applyFont="1" applyFill="1" applyBorder="1" applyAlignment="1">
      <alignment vertical="center" wrapText="1"/>
    </xf>
    <xf numFmtId="0" fontId="34" fillId="5" borderId="2" xfId="0" applyFont="1" applyFill="1" applyBorder="1" applyAlignment="1">
      <alignment horizontal="center" vertical="center"/>
    </xf>
    <xf numFmtId="176" fontId="13" fillId="5" borderId="2" xfId="3" applyNumberFormat="1" applyFont="1" applyFill="1" applyBorder="1" applyAlignment="1">
      <alignment vertical="center" wrapText="1"/>
    </xf>
    <xf numFmtId="176" fontId="15" fillId="5" borderId="2" xfId="3" applyNumberFormat="1" applyFont="1" applyFill="1" applyBorder="1" applyAlignment="1">
      <alignment vertical="center" wrapText="1"/>
    </xf>
    <xf numFmtId="49" fontId="17" fillId="4" borderId="2" xfId="5" applyNumberFormat="1" applyFont="1" applyFill="1" applyBorder="1" applyAlignment="1">
      <alignment horizontal="center" vertical="center" wrapText="1"/>
    </xf>
    <xf numFmtId="176" fontId="13" fillId="0" borderId="2" xfId="3" applyNumberFormat="1" applyFont="1" applyBorder="1" applyAlignment="1">
      <alignment horizontal="right" vertical="center"/>
    </xf>
    <xf numFmtId="176" fontId="15" fillId="0" borderId="2" xfId="3" applyNumberFormat="1" applyFont="1" applyBorder="1" applyAlignment="1">
      <alignment horizontal="right" vertical="center"/>
    </xf>
    <xf numFmtId="176" fontId="16" fillId="0" borderId="2" xfId="3" applyNumberFormat="1" applyFont="1" applyBorder="1" applyAlignment="1">
      <alignment horizontal="right" vertical="center"/>
    </xf>
    <xf numFmtId="0" fontId="17" fillId="0" borderId="2" xfId="2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vertical="center" wrapText="1"/>
    </xf>
    <xf numFmtId="49" fontId="28" fillId="4" borderId="2" xfId="0" applyNumberFormat="1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176" fontId="13" fillId="4" borderId="2" xfId="1" applyNumberFormat="1" applyFont="1" applyFill="1" applyBorder="1" applyAlignment="1">
      <alignment horizontal="right" vertical="center" wrapText="1"/>
    </xf>
    <xf numFmtId="49" fontId="21" fillId="5" borderId="2" xfId="2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vertical="center"/>
    </xf>
  </cellXfs>
  <cellStyles count="9">
    <cellStyle name="一般" xfId="0" builtinId="0"/>
    <cellStyle name="一般 2" xfId="2"/>
    <cellStyle name="一般 3" xfId="5"/>
    <cellStyle name="一般 5" xfId="6"/>
    <cellStyle name="千分位" xfId="1" builtinId="3"/>
    <cellStyle name="千分位 2" xfId="3"/>
    <cellStyle name="千分位 2 2" xfId="7"/>
    <cellStyle name="千分位 3" xfId="4"/>
    <cellStyle name="百分比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tabSelected="1" view="pageBreakPreview" zoomScaleSheetLayoutView="100" workbookViewId="0">
      <selection activeCell="A3" sqref="A3"/>
    </sheetView>
  </sheetViews>
  <sheetFormatPr defaultColWidth="9" defaultRowHeight="16.5"/>
  <cols>
    <col min="1" max="1" width="5" style="38" customWidth="1"/>
    <col min="2" max="2" width="26.875" style="76" customWidth="1"/>
    <col min="3" max="3" width="11" style="77" customWidth="1"/>
    <col min="4" max="4" width="6.875" style="78" customWidth="1"/>
    <col min="5" max="5" width="6.75" style="78" customWidth="1"/>
    <col min="6" max="6" width="11.5" style="77" customWidth="1"/>
    <col min="7" max="7" width="12" style="79" customWidth="1"/>
    <col min="8" max="8" width="39" style="80" customWidth="1"/>
    <col min="9" max="9" width="19" style="81" customWidth="1"/>
    <col min="10" max="10" width="16.875" style="37" customWidth="1"/>
    <col min="11" max="11" width="7.625" style="82" customWidth="1"/>
    <col min="12" max="13" width="6.125" style="37" customWidth="1"/>
    <col min="14" max="14" width="12.5" style="83" customWidth="1"/>
    <col min="15" max="15" width="8.25" style="37" customWidth="1"/>
    <col min="16" max="16384" width="9" style="38"/>
  </cols>
  <sheetData>
    <row r="1" spans="1:15" s="3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5" customFormat="1" ht="9" customHeight="1">
      <c r="A2" s="4"/>
      <c r="C2" s="6"/>
      <c r="D2" s="7"/>
      <c r="E2" s="6"/>
      <c r="F2" s="4"/>
      <c r="G2" s="4"/>
      <c r="H2" s="4"/>
      <c r="I2" s="4"/>
      <c r="J2" s="4"/>
      <c r="K2" s="4"/>
      <c r="L2" s="4"/>
      <c r="M2" s="4"/>
      <c r="N2" s="4"/>
      <c r="O2" s="8"/>
    </row>
    <row r="3" spans="1:15" s="5" customFormat="1" ht="21">
      <c r="A3" s="4"/>
      <c r="B3" s="9" t="s">
        <v>1</v>
      </c>
      <c r="C3" s="6"/>
      <c r="D3" s="7"/>
      <c r="E3" s="9"/>
      <c r="F3" s="4"/>
      <c r="G3" s="4"/>
      <c r="H3" s="4"/>
      <c r="I3" s="4"/>
      <c r="J3" s="4"/>
      <c r="K3" s="4"/>
      <c r="L3" s="4"/>
      <c r="M3" s="4"/>
      <c r="N3" s="4"/>
      <c r="O3" s="8"/>
    </row>
    <row r="4" spans="1:15" s="5" customFormat="1" ht="21">
      <c r="A4" s="4"/>
      <c r="B4" s="10" t="s">
        <v>2</v>
      </c>
      <c r="C4" s="11"/>
      <c r="E4" s="11"/>
      <c r="F4" s="4"/>
      <c r="G4" s="11"/>
      <c r="H4" s="12"/>
      <c r="J4" s="13"/>
      <c r="L4" s="4"/>
      <c r="M4" s="4"/>
      <c r="N4" s="4"/>
      <c r="O4" s="8"/>
    </row>
    <row r="5" spans="1:15" s="5" customFormat="1" ht="21">
      <c r="A5" s="4"/>
      <c r="B5" s="14" t="s">
        <v>3</v>
      </c>
      <c r="C5" s="15"/>
      <c r="F5" s="4"/>
      <c r="G5" s="14"/>
      <c r="H5" s="4"/>
      <c r="J5" s="13"/>
      <c r="L5" s="4"/>
      <c r="M5" s="4"/>
      <c r="N5" s="4"/>
      <c r="O5" s="8"/>
    </row>
    <row r="6" spans="1:15" s="5" customFormat="1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8"/>
    </row>
    <row r="7" spans="1:15" s="27" customFormat="1" ht="13.5" customHeight="1">
      <c r="A7" s="17"/>
      <c r="B7" s="18" t="s">
        <v>4</v>
      </c>
      <c r="C7" s="19"/>
      <c r="D7" s="20"/>
      <c r="E7" s="20"/>
      <c r="F7" s="19"/>
      <c r="G7" s="21"/>
      <c r="H7" s="22"/>
      <c r="I7" s="23"/>
      <c r="J7" s="23"/>
      <c r="K7" s="24"/>
      <c r="L7" s="23"/>
      <c r="M7" s="23"/>
      <c r="N7" s="25"/>
      <c r="O7" s="26"/>
    </row>
    <row r="8" spans="1:15" ht="13.5" customHeight="1">
      <c r="A8" s="28"/>
      <c r="B8" s="29" t="s">
        <v>5</v>
      </c>
      <c r="C8" s="30"/>
      <c r="D8" s="31"/>
      <c r="E8" s="31"/>
      <c r="F8" s="30"/>
      <c r="G8" s="32"/>
      <c r="H8" s="33"/>
      <c r="I8" s="34"/>
      <c r="J8" s="34"/>
      <c r="K8" s="35"/>
      <c r="L8" s="34"/>
      <c r="M8" s="34"/>
      <c r="N8" s="36"/>
    </row>
    <row r="9" spans="1:15" ht="13.5" customHeight="1">
      <c r="A9" s="39"/>
      <c r="B9" s="29" t="s">
        <v>6</v>
      </c>
      <c r="C9" s="40"/>
      <c r="D9" s="31"/>
      <c r="E9" s="31"/>
      <c r="F9" s="40"/>
      <c r="G9" s="32"/>
      <c r="H9" s="33"/>
      <c r="I9" s="34"/>
      <c r="J9" s="34"/>
      <c r="K9" s="35"/>
      <c r="L9" s="41" t="s">
        <v>7</v>
      </c>
      <c r="M9" s="41"/>
      <c r="N9" s="42"/>
    </row>
    <row r="10" spans="1:15" s="37" customFormat="1" ht="30" customHeight="1">
      <c r="A10" s="43" t="s">
        <v>8</v>
      </c>
      <c r="B10" s="44" t="s">
        <v>9</v>
      </c>
      <c r="C10" s="45" t="s">
        <v>10</v>
      </c>
      <c r="D10" s="46" t="s">
        <v>11</v>
      </c>
      <c r="E10" s="46" t="s">
        <v>12</v>
      </c>
      <c r="F10" s="45" t="s">
        <v>13</v>
      </c>
      <c r="G10" s="47" t="s">
        <v>14</v>
      </c>
      <c r="H10" s="48" t="s">
        <v>15</v>
      </c>
      <c r="I10" s="44" t="s">
        <v>16</v>
      </c>
      <c r="J10" s="44" t="s">
        <v>17</v>
      </c>
      <c r="K10" s="43" t="s">
        <v>18</v>
      </c>
      <c r="L10" s="44" t="s">
        <v>19</v>
      </c>
      <c r="M10" s="44" t="s">
        <v>20</v>
      </c>
      <c r="N10" s="49" t="s">
        <v>21</v>
      </c>
    </row>
    <row r="11" spans="1:15" ht="31.5">
      <c r="A11" s="39">
        <v>1</v>
      </c>
      <c r="B11" s="50" t="s">
        <v>22</v>
      </c>
      <c r="C11" s="51">
        <v>33000</v>
      </c>
      <c r="D11" s="52">
        <v>0</v>
      </c>
      <c r="E11" s="52">
        <v>8000</v>
      </c>
      <c r="F11" s="51">
        <v>62000</v>
      </c>
      <c r="G11" s="53">
        <f t="shared" ref="G11:G16" si="0">C11+F11</f>
        <v>95000</v>
      </c>
      <c r="H11" s="54" t="s">
        <v>23</v>
      </c>
      <c r="I11" s="55" t="s">
        <v>24</v>
      </c>
      <c r="J11" s="56" t="s">
        <v>25</v>
      </c>
      <c r="K11" s="57" t="s">
        <v>26</v>
      </c>
      <c r="L11" s="58" t="s">
        <v>27</v>
      </c>
      <c r="M11" s="58" t="s">
        <v>27</v>
      </c>
      <c r="N11" s="59" t="s">
        <v>28</v>
      </c>
    </row>
    <row r="12" spans="1:15" ht="35.25" customHeight="1">
      <c r="A12" s="60">
        <v>2</v>
      </c>
      <c r="B12" s="50" t="s">
        <v>29</v>
      </c>
      <c r="C12" s="51">
        <v>43000</v>
      </c>
      <c r="D12" s="52">
        <v>0</v>
      </c>
      <c r="E12" s="52">
        <v>0</v>
      </c>
      <c r="F12" s="51">
        <v>57000</v>
      </c>
      <c r="G12" s="53">
        <f t="shared" si="0"/>
        <v>100000</v>
      </c>
      <c r="H12" s="54" t="s">
        <v>30</v>
      </c>
      <c r="I12" s="55" t="s">
        <v>31</v>
      </c>
      <c r="J12" s="56" t="s">
        <v>32</v>
      </c>
      <c r="K12" s="57" t="s">
        <v>33</v>
      </c>
      <c r="L12" s="58" t="s">
        <v>27</v>
      </c>
      <c r="M12" s="58" t="s">
        <v>27</v>
      </c>
      <c r="N12" s="59"/>
    </row>
    <row r="13" spans="1:15" ht="29.25" customHeight="1">
      <c r="A13" s="60">
        <v>3</v>
      </c>
      <c r="B13" s="50" t="s">
        <v>34</v>
      </c>
      <c r="C13" s="51">
        <v>38000</v>
      </c>
      <c r="D13" s="52">
        <v>0</v>
      </c>
      <c r="E13" s="52">
        <v>0</v>
      </c>
      <c r="F13" s="51">
        <v>62000</v>
      </c>
      <c r="G13" s="53">
        <f t="shared" si="0"/>
        <v>100000</v>
      </c>
      <c r="H13" s="54" t="s">
        <v>35</v>
      </c>
      <c r="I13" s="55" t="s">
        <v>36</v>
      </c>
      <c r="J13" s="56" t="s">
        <v>32</v>
      </c>
      <c r="K13" s="57" t="s">
        <v>37</v>
      </c>
      <c r="L13" s="58" t="s">
        <v>27</v>
      </c>
      <c r="M13" s="58" t="s">
        <v>27</v>
      </c>
      <c r="N13" s="59"/>
    </row>
    <row r="14" spans="1:15" ht="57.75" customHeight="1">
      <c r="A14" s="60">
        <v>4</v>
      </c>
      <c r="B14" s="50" t="s">
        <v>38</v>
      </c>
      <c r="C14" s="51">
        <v>58000</v>
      </c>
      <c r="D14" s="61">
        <v>0</v>
      </c>
      <c r="E14" s="61">
        <v>8000</v>
      </c>
      <c r="F14" s="51">
        <v>62000</v>
      </c>
      <c r="G14" s="53">
        <f t="shared" si="0"/>
        <v>120000</v>
      </c>
      <c r="H14" s="62" t="s">
        <v>39</v>
      </c>
      <c r="I14" s="55" t="s">
        <v>40</v>
      </c>
      <c r="J14" s="56" t="s">
        <v>25</v>
      </c>
      <c r="K14" s="57" t="s">
        <v>41</v>
      </c>
      <c r="L14" s="58" t="s">
        <v>27</v>
      </c>
      <c r="M14" s="58" t="s">
        <v>27</v>
      </c>
      <c r="N14" s="63" t="s">
        <v>42</v>
      </c>
    </row>
    <row r="15" spans="1:15" ht="51" customHeight="1">
      <c r="A15" s="60">
        <v>5</v>
      </c>
      <c r="B15" s="50" t="s">
        <v>43</v>
      </c>
      <c r="C15" s="51">
        <v>27500</v>
      </c>
      <c r="D15" s="61">
        <v>0</v>
      </c>
      <c r="E15" s="61">
        <v>0</v>
      </c>
      <c r="F15" s="51">
        <v>58500</v>
      </c>
      <c r="G15" s="53">
        <f t="shared" si="0"/>
        <v>86000</v>
      </c>
      <c r="H15" s="64" t="s">
        <v>44</v>
      </c>
      <c r="I15" s="64" t="s">
        <v>45</v>
      </c>
      <c r="J15" s="56" t="s">
        <v>46</v>
      </c>
      <c r="K15" s="56" t="s">
        <v>47</v>
      </c>
      <c r="L15" s="58"/>
      <c r="M15" s="58" t="s">
        <v>27</v>
      </c>
      <c r="N15" s="59"/>
    </row>
    <row r="16" spans="1:15" ht="31.5">
      <c r="A16" s="60">
        <v>6</v>
      </c>
      <c r="B16" s="64" t="s">
        <v>48</v>
      </c>
      <c r="C16" s="51">
        <v>10000</v>
      </c>
      <c r="D16" s="52">
        <v>6000</v>
      </c>
      <c r="E16" s="52">
        <v>0</v>
      </c>
      <c r="F16" s="51">
        <v>10000</v>
      </c>
      <c r="G16" s="53">
        <f t="shared" si="0"/>
        <v>20000</v>
      </c>
      <c r="H16" s="65" t="s">
        <v>49</v>
      </c>
      <c r="I16" s="55" t="s">
        <v>50</v>
      </c>
      <c r="J16" s="55" t="s">
        <v>51</v>
      </c>
      <c r="K16" s="55" t="s">
        <v>52</v>
      </c>
      <c r="L16" s="58" t="s">
        <v>27</v>
      </c>
      <c r="M16" s="58"/>
      <c r="N16" s="59"/>
    </row>
    <row r="17" spans="1:15">
      <c r="A17" s="66"/>
      <c r="B17" s="67"/>
      <c r="C17" s="68">
        <f t="shared" ref="C17:F17" si="1">SUM(C11:C16)</f>
        <v>209500</v>
      </c>
      <c r="D17" s="69">
        <f t="shared" si="1"/>
        <v>6000</v>
      </c>
      <c r="E17" s="69">
        <f t="shared" si="1"/>
        <v>16000</v>
      </c>
      <c r="F17" s="68">
        <f t="shared" si="1"/>
        <v>311500</v>
      </c>
      <c r="G17" s="70">
        <f>SUM(G11:G16)</f>
        <v>521000</v>
      </c>
      <c r="H17" s="71"/>
      <c r="I17" s="72"/>
      <c r="J17" s="73"/>
      <c r="K17" s="73"/>
      <c r="L17" s="74"/>
      <c r="M17" s="74"/>
      <c r="N17" s="75"/>
    </row>
    <row r="18" spans="1:15" ht="13.5" customHeight="1"/>
    <row r="19" spans="1:15" ht="13.5" customHeight="1">
      <c r="A19" s="84"/>
      <c r="B19" s="85" t="s">
        <v>53</v>
      </c>
      <c r="C19" s="86"/>
      <c r="D19" s="87"/>
      <c r="E19" s="87"/>
      <c r="F19" s="86"/>
      <c r="G19" s="88"/>
      <c r="H19" s="89"/>
      <c r="I19" s="90"/>
      <c r="J19" s="84"/>
      <c r="K19" s="91"/>
      <c r="L19" s="92"/>
      <c r="M19" s="93"/>
      <c r="N19" s="94"/>
    </row>
    <row r="20" spans="1:15" ht="13.5" customHeight="1">
      <c r="A20" s="84"/>
      <c r="B20" s="95" t="s">
        <v>54</v>
      </c>
      <c r="C20" s="86"/>
      <c r="D20" s="87"/>
      <c r="E20" s="87"/>
      <c r="F20" s="86"/>
      <c r="G20" s="88"/>
      <c r="H20" s="89"/>
      <c r="I20" s="90"/>
      <c r="J20" s="84"/>
      <c r="K20" s="91"/>
      <c r="L20" s="92"/>
      <c r="M20" s="92"/>
      <c r="N20" s="94"/>
    </row>
    <row r="21" spans="1:15" ht="13.5" customHeight="1">
      <c r="A21" s="84"/>
      <c r="B21" s="95" t="s">
        <v>55</v>
      </c>
      <c r="C21" s="86"/>
      <c r="D21" s="87"/>
      <c r="E21" s="87"/>
      <c r="F21" s="86"/>
      <c r="G21" s="88"/>
      <c r="H21" s="89"/>
      <c r="I21" s="90"/>
      <c r="J21" s="84"/>
      <c r="K21" s="91"/>
      <c r="L21" s="41" t="s">
        <v>7</v>
      </c>
      <c r="M21" s="41"/>
      <c r="N21" s="94"/>
    </row>
    <row r="22" spans="1:15" ht="31.5">
      <c r="A22" s="43" t="s">
        <v>8</v>
      </c>
      <c r="B22" s="44" t="s">
        <v>9</v>
      </c>
      <c r="C22" s="45" t="s">
        <v>10</v>
      </c>
      <c r="D22" s="46" t="s">
        <v>11</v>
      </c>
      <c r="E22" s="46" t="s">
        <v>12</v>
      </c>
      <c r="F22" s="45" t="s">
        <v>13</v>
      </c>
      <c r="G22" s="47" t="s">
        <v>14</v>
      </c>
      <c r="H22" s="44" t="s">
        <v>15</v>
      </c>
      <c r="I22" s="44" t="s">
        <v>16</v>
      </c>
      <c r="J22" s="44" t="s">
        <v>17</v>
      </c>
      <c r="K22" s="43" t="s">
        <v>18</v>
      </c>
      <c r="L22" s="44" t="s">
        <v>19</v>
      </c>
      <c r="M22" s="44" t="s">
        <v>20</v>
      </c>
      <c r="N22" s="49" t="s">
        <v>21</v>
      </c>
    </row>
    <row r="23" spans="1:15" ht="31.5">
      <c r="A23" s="96">
        <v>7</v>
      </c>
      <c r="B23" s="64" t="s">
        <v>56</v>
      </c>
      <c r="C23" s="97">
        <v>10000</v>
      </c>
      <c r="D23" s="61">
        <v>0</v>
      </c>
      <c r="E23" s="61">
        <v>0</v>
      </c>
      <c r="F23" s="97">
        <v>0</v>
      </c>
      <c r="G23" s="53">
        <f>C23+F23</f>
        <v>10000</v>
      </c>
      <c r="H23" s="64" t="s">
        <v>57</v>
      </c>
      <c r="I23" s="55" t="s">
        <v>58</v>
      </c>
      <c r="J23" s="55" t="s">
        <v>59</v>
      </c>
      <c r="K23" s="55" t="s">
        <v>60</v>
      </c>
      <c r="L23" s="58"/>
      <c r="M23" s="58" t="s">
        <v>27</v>
      </c>
      <c r="N23" s="59"/>
    </row>
    <row r="24" spans="1:15" s="37" customFormat="1" ht="60" customHeight="1">
      <c r="A24" s="96">
        <v>8</v>
      </c>
      <c r="B24" s="98" t="s">
        <v>61</v>
      </c>
      <c r="C24" s="97">
        <v>6500</v>
      </c>
      <c r="D24" s="99">
        <v>0</v>
      </c>
      <c r="E24" s="99">
        <v>0</v>
      </c>
      <c r="F24" s="51">
        <v>15500</v>
      </c>
      <c r="G24" s="53">
        <f>C24+F24</f>
        <v>22000</v>
      </c>
      <c r="H24" s="98" t="s">
        <v>62</v>
      </c>
      <c r="I24" s="100" t="s">
        <v>63</v>
      </c>
      <c r="J24" s="100" t="s">
        <v>64</v>
      </c>
      <c r="K24" s="57">
        <v>6</v>
      </c>
      <c r="L24" s="58" t="s">
        <v>65</v>
      </c>
      <c r="M24" s="58" t="s">
        <v>65</v>
      </c>
      <c r="N24" s="59"/>
    </row>
    <row r="25" spans="1:15" ht="33.75" customHeight="1">
      <c r="A25" s="96">
        <v>9</v>
      </c>
      <c r="B25" s="50" t="s">
        <v>66</v>
      </c>
      <c r="C25" s="97">
        <v>35000</v>
      </c>
      <c r="D25" s="101">
        <v>0</v>
      </c>
      <c r="E25" s="101">
        <v>19000</v>
      </c>
      <c r="F25" s="102">
        <v>35000</v>
      </c>
      <c r="G25" s="53">
        <f>C25+F25</f>
        <v>70000</v>
      </c>
      <c r="H25" s="103" t="s">
        <v>67</v>
      </c>
      <c r="I25" s="55" t="s">
        <v>68</v>
      </c>
      <c r="J25" s="56" t="s">
        <v>69</v>
      </c>
      <c r="K25" s="56" t="s">
        <v>70</v>
      </c>
      <c r="L25" s="58" t="s">
        <v>65</v>
      </c>
      <c r="M25" s="58" t="s">
        <v>65</v>
      </c>
      <c r="N25" s="56" t="s">
        <v>71</v>
      </c>
    </row>
    <row r="26" spans="1:15" ht="63" customHeight="1">
      <c r="A26" s="96">
        <v>10</v>
      </c>
      <c r="B26" s="98" t="s">
        <v>72</v>
      </c>
      <c r="C26" s="97">
        <v>10000</v>
      </c>
      <c r="D26" s="99">
        <v>0</v>
      </c>
      <c r="E26" s="99">
        <v>0</v>
      </c>
      <c r="F26" s="51">
        <v>6000</v>
      </c>
      <c r="G26" s="53">
        <f>C26+F26</f>
        <v>16000</v>
      </c>
      <c r="H26" s="98" t="s">
        <v>73</v>
      </c>
      <c r="I26" s="100" t="s">
        <v>74</v>
      </c>
      <c r="J26" s="100" t="s">
        <v>64</v>
      </c>
      <c r="K26" s="100" t="s">
        <v>60</v>
      </c>
      <c r="L26" s="58" t="s">
        <v>65</v>
      </c>
      <c r="M26" s="58" t="s">
        <v>65</v>
      </c>
      <c r="N26" s="59"/>
    </row>
    <row r="27" spans="1:15">
      <c r="A27" s="66"/>
      <c r="B27" s="67"/>
      <c r="C27" s="68">
        <f>SUM(C23:C26)</f>
        <v>61500</v>
      </c>
      <c r="D27" s="69">
        <f t="shared" ref="D27:E27" si="2">SUM(D23:D26)</f>
        <v>0</v>
      </c>
      <c r="E27" s="69">
        <f t="shared" si="2"/>
        <v>19000</v>
      </c>
      <c r="F27" s="68">
        <f>SUM(F23:F26)</f>
        <v>56500</v>
      </c>
      <c r="G27" s="70">
        <f>SUM(G23:G26)</f>
        <v>118000</v>
      </c>
      <c r="H27" s="71"/>
      <c r="I27" s="72"/>
      <c r="J27" s="73"/>
      <c r="K27" s="73"/>
      <c r="L27" s="74"/>
      <c r="M27" s="74"/>
      <c r="N27" s="75"/>
    </row>
    <row r="28" spans="1:15" ht="9" customHeight="1">
      <c r="A28" s="104"/>
      <c r="B28" s="105"/>
      <c r="C28" s="106"/>
      <c r="D28" s="107"/>
      <c r="E28" s="107"/>
      <c r="F28" s="106"/>
      <c r="G28" s="108"/>
      <c r="H28" s="109"/>
      <c r="I28" s="110"/>
      <c r="J28" s="111"/>
      <c r="K28" s="112"/>
      <c r="L28" s="113"/>
      <c r="M28" s="113"/>
      <c r="N28" s="114"/>
    </row>
    <row r="29" spans="1:15" s="3" customFormat="1" ht="13.5" customHeight="1">
      <c r="A29" s="84"/>
      <c r="B29" s="85" t="s">
        <v>75</v>
      </c>
      <c r="C29" s="86"/>
      <c r="D29" s="87"/>
      <c r="E29" s="87"/>
      <c r="F29" s="86"/>
      <c r="G29" s="88"/>
      <c r="H29" s="89"/>
      <c r="I29" s="90"/>
      <c r="J29" s="84"/>
      <c r="K29" s="91"/>
      <c r="L29" s="92"/>
      <c r="M29" s="92"/>
      <c r="N29" s="94"/>
      <c r="O29" s="2"/>
    </row>
    <row r="30" spans="1:15" s="5" customFormat="1" ht="13.5" customHeight="1">
      <c r="A30" s="84"/>
      <c r="B30" s="89" t="s">
        <v>76</v>
      </c>
      <c r="C30" s="86"/>
      <c r="D30" s="87"/>
      <c r="E30" s="87"/>
      <c r="F30" s="86"/>
      <c r="G30" s="88"/>
      <c r="H30" s="89"/>
      <c r="I30" s="90"/>
      <c r="J30" s="84"/>
      <c r="K30" s="91"/>
      <c r="L30" s="92"/>
      <c r="M30" s="92"/>
      <c r="N30" s="94"/>
      <c r="O30" s="8"/>
    </row>
    <row r="31" spans="1:15" ht="13.5" customHeight="1">
      <c r="A31" s="84"/>
      <c r="B31" s="89" t="s">
        <v>77</v>
      </c>
      <c r="C31" s="86"/>
      <c r="D31" s="87"/>
      <c r="E31" s="87"/>
      <c r="F31" s="86"/>
      <c r="G31" s="88"/>
      <c r="H31" s="89"/>
      <c r="I31" s="90"/>
      <c r="J31" s="84"/>
      <c r="K31" s="91"/>
      <c r="L31" s="41" t="s">
        <v>78</v>
      </c>
      <c r="M31" s="41"/>
      <c r="N31" s="94"/>
    </row>
    <row r="32" spans="1:15" ht="31.5">
      <c r="A32" s="43" t="s">
        <v>79</v>
      </c>
      <c r="B32" s="44" t="s">
        <v>80</v>
      </c>
      <c r="C32" s="45" t="s">
        <v>10</v>
      </c>
      <c r="D32" s="46" t="s">
        <v>81</v>
      </c>
      <c r="E32" s="46" t="s">
        <v>82</v>
      </c>
      <c r="F32" s="45" t="s">
        <v>13</v>
      </c>
      <c r="G32" s="47" t="s">
        <v>14</v>
      </c>
      <c r="H32" s="44" t="s">
        <v>83</v>
      </c>
      <c r="I32" s="44" t="s">
        <v>84</v>
      </c>
      <c r="J32" s="44" t="s">
        <v>85</v>
      </c>
      <c r="K32" s="43" t="s">
        <v>18</v>
      </c>
      <c r="L32" s="44" t="s">
        <v>19</v>
      </c>
      <c r="M32" s="44" t="s">
        <v>20</v>
      </c>
      <c r="N32" s="49" t="s">
        <v>86</v>
      </c>
    </row>
    <row r="33" spans="1:15" ht="31.5">
      <c r="A33" s="96">
        <v>11</v>
      </c>
      <c r="B33" s="89" t="s">
        <v>87</v>
      </c>
      <c r="C33" s="97">
        <v>12000</v>
      </c>
      <c r="D33" s="99">
        <v>6000</v>
      </c>
      <c r="E33" s="99">
        <v>0</v>
      </c>
      <c r="F33" s="97">
        <v>5000</v>
      </c>
      <c r="G33" s="53">
        <f>C33+F33</f>
        <v>17000</v>
      </c>
      <c r="H33" s="98" t="s">
        <v>88</v>
      </c>
      <c r="I33" s="100" t="s">
        <v>89</v>
      </c>
      <c r="J33" s="115" t="s">
        <v>90</v>
      </c>
      <c r="K33" s="115" t="s">
        <v>91</v>
      </c>
      <c r="L33" s="58" t="s">
        <v>92</v>
      </c>
      <c r="M33" s="58" t="s">
        <v>92</v>
      </c>
      <c r="N33" s="59"/>
    </row>
    <row r="34" spans="1:15" s="37" customFormat="1">
      <c r="A34" s="66"/>
      <c r="B34" s="67"/>
      <c r="C34" s="68">
        <f>SUM(C33)</f>
        <v>12000</v>
      </c>
      <c r="D34" s="69">
        <f t="shared" ref="D34:E34" si="3">SUM(D33)</f>
        <v>6000</v>
      </c>
      <c r="E34" s="69">
        <f t="shared" si="3"/>
        <v>0</v>
      </c>
      <c r="F34" s="68">
        <f>SUM(F33)</f>
        <v>5000</v>
      </c>
      <c r="G34" s="70">
        <f>SUM(G33)</f>
        <v>17000</v>
      </c>
      <c r="H34" s="71"/>
      <c r="I34" s="72"/>
      <c r="J34" s="73"/>
      <c r="K34" s="73"/>
      <c r="L34" s="74"/>
      <c r="M34" s="74"/>
      <c r="N34" s="75"/>
    </row>
    <row r="35" spans="1:15">
      <c r="A35" s="104"/>
      <c r="B35" s="116"/>
      <c r="C35" s="117"/>
      <c r="D35" s="107"/>
      <c r="E35" s="107"/>
      <c r="F35" s="117"/>
      <c r="G35" s="108"/>
      <c r="H35" s="118"/>
      <c r="I35" s="119"/>
      <c r="J35" s="120"/>
      <c r="K35" s="121"/>
      <c r="L35" s="104"/>
      <c r="M35" s="104"/>
      <c r="N35" s="114"/>
    </row>
    <row r="36" spans="1:15" s="3" customFormat="1">
      <c r="A36" s="96"/>
      <c r="B36" s="85" t="s">
        <v>53</v>
      </c>
      <c r="C36" s="122"/>
      <c r="D36" s="123"/>
      <c r="E36" s="123"/>
      <c r="F36" s="122"/>
      <c r="G36" s="124"/>
      <c r="H36" s="125"/>
      <c r="I36" s="126"/>
      <c r="J36" s="127"/>
      <c r="K36" s="128"/>
      <c r="L36" s="96"/>
      <c r="M36" s="96"/>
      <c r="N36" s="129"/>
      <c r="O36" s="2"/>
    </row>
    <row r="37" spans="1:15" s="5" customFormat="1">
      <c r="A37" s="84"/>
      <c r="B37" s="95" t="s">
        <v>54</v>
      </c>
      <c r="C37" s="86"/>
      <c r="D37" s="87"/>
      <c r="E37" s="87"/>
      <c r="F37" s="86"/>
      <c r="G37" s="88"/>
      <c r="H37" s="89"/>
      <c r="I37" s="90"/>
      <c r="J37" s="84"/>
      <c r="K37" s="91"/>
      <c r="L37" s="92"/>
      <c r="M37" s="92"/>
      <c r="N37" s="94"/>
      <c r="O37" s="8"/>
    </row>
    <row r="38" spans="1:15" s="27" customFormat="1">
      <c r="A38" s="84"/>
      <c r="B38" s="95" t="s">
        <v>93</v>
      </c>
      <c r="C38" s="86"/>
      <c r="D38" s="87"/>
      <c r="E38" s="87"/>
      <c r="F38" s="86"/>
      <c r="G38" s="88"/>
      <c r="H38" s="89"/>
      <c r="I38" s="90"/>
      <c r="J38" s="84"/>
      <c r="K38" s="91"/>
      <c r="L38" s="41" t="s">
        <v>7</v>
      </c>
      <c r="M38" s="41"/>
      <c r="N38" s="94"/>
      <c r="O38" s="26"/>
    </row>
    <row r="39" spans="1:15" ht="31.5">
      <c r="A39" s="43" t="s">
        <v>8</v>
      </c>
      <c r="B39" s="44" t="s">
        <v>9</v>
      </c>
      <c r="C39" s="45" t="s">
        <v>10</v>
      </c>
      <c r="D39" s="46" t="s">
        <v>11</v>
      </c>
      <c r="E39" s="46" t="s">
        <v>12</v>
      </c>
      <c r="F39" s="45" t="s">
        <v>13</v>
      </c>
      <c r="G39" s="47" t="s">
        <v>14</v>
      </c>
      <c r="H39" s="44" t="s">
        <v>15</v>
      </c>
      <c r="I39" s="44" t="s">
        <v>16</v>
      </c>
      <c r="J39" s="44" t="s">
        <v>17</v>
      </c>
      <c r="K39" s="43" t="s">
        <v>18</v>
      </c>
      <c r="L39" s="44" t="s">
        <v>19</v>
      </c>
      <c r="M39" s="44" t="s">
        <v>20</v>
      </c>
      <c r="N39" s="49" t="s">
        <v>21</v>
      </c>
    </row>
    <row r="40" spans="1:15">
      <c r="A40" s="96">
        <v>12</v>
      </c>
      <c r="B40" s="130" t="s">
        <v>94</v>
      </c>
      <c r="C40" s="131">
        <v>11000</v>
      </c>
      <c r="D40" s="61">
        <v>5000</v>
      </c>
      <c r="E40" s="61">
        <v>5000</v>
      </c>
      <c r="F40" s="131">
        <v>10000</v>
      </c>
      <c r="G40" s="53">
        <f>C40+F40</f>
        <v>21000</v>
      </c>
      <c r="H40" s="98" t="s">
        <v>95</v>
      </c>
      <c r="I40" s="55" t="s">
        <v>96</v>
      </c>
      <c r="J40" s="115" t="s">
        <v>97</v>
      </c>
      <c r="K40" s="115" t="s">
        <v>98</v>
      </c>
      <c r="L40" s="58" t="s">
        <v>65</v>
      </c>
      <c r="M40" s="132"/>
      <c r="N40" s="59"/>
    </row>
    <row r="41" spans="1:15" s="37" customFormat="1">
      <c r="A41" s="66"/>
      <c r="B41" s="67"/>
      <c r="C41" s="68">
        <f t="shared" ref="C41:F41" si="4">SUM(C40:C40)</f>
        <v>11000</v>
      </c>
      <c r="D41" s="69">
        <f t="shared" si="4"/>
        <v>5000</v>
      </c>
      <c r="E41" s="69">
        <f t="shared" si="4"/>
        <v>5000</v>
      </c>
      <c r="F41" s="68">
        <f t="shared" si="4"/>
        <v>10000</v>
      </c>
      <c r="G41" s="70">
        <f>SUM(G40)</f>
        <v>21000</v>
      </c>
      <c r="H41" s="71"/>
      <c r="I41" s="72"/>
      <c r="J41" s="73"/>
      <c r="K41" s="73"/>
      <c r="L41" s="74"/>
      <c r="M41" s="74"/>
      <c r="N41" s="75"/>
    </row>
    <row r="42" spans="1:15">
      <c r="A42" s="104"/>
      <c r="B42" s="116"/>
      <c r="C42" s="133"/>
      <c r="D42" s="107"/>
      <c r="E42" s="107"/>
      <c r="F42" s="117"/>
      <c r="G42" s="108"/>
      <c r="H42" s="118"/>
      <c r="I42" s="119"/>
      <c r="J42" s="120"/>
      <c r="K42" s="121"/>
      <c r="L42" s="104"/>
      <c r="M42" s="104"/>
      <c r="N42" s="114"/>
    </row>
    <row r="43" spans="1:15">
      <c r="A43" s="84"/>
      <c r="B43" s="85" t="s">
        <v>53</v>
      </c>
      <c r="C43" s="86"/>
      <c r="D43" s="87"/>
      <c r="E43" s="87"/>
      <c r="F43" s="86"/>
      <c r="G43" s="88"/>
      <c r="H43" s="89"/>
      <c r="I43" s="90"/>
      <c r="J43" s="84"/>
      <c r="K43" s="91"/>
      <c r="L43" s="92"/>
      <c r="M43" s="92"/>
      <c r="N43" s="94"/>
    </row>
    <row r="44" spans="1:15" s="3" customFormat="1">
      <c r="A44" s="84"/>
      <c r="B44" s="95" t="s">
        <v>99</v>
      </c>
      <c r="C44" s="86"/>
      <c r="D44" s="87"/>
      <c r="E44" s="87"/>
      <c r="F44" s="86"/>
      <c r="G44" s="88"/>
      <c r="H44" s="89"/>
      <c r="I44" s="90"/>
      <c r="J44" s="84"/>
      <c r="K44" s="91"/>
      <c r="L44" s="92"/>
      <c r="M44" s="92"/>
      <c r="N44" s="94"/>
      <c r="O44" s="2"/>
    </row>
    <row r="45" spans="1:15" s="5" customFormat="1">
      <c r="A45" s="84"/>
      <c r="B45" s="95" t="s">
        <v>100</v>
      </c>
      <c r="C45" s="86"/>
      <c r="D45" s="87"/>
      <c r="E45" s="87"/>
      <c r="F45" s="86"/>
      <c r="G45" s="88"/>
      <c r="H45" s="89"/>
      <c r="I45" s="90"/>
      <c r="J45" s="84"/>
      <c r="K45" s="91"/>
      <c r="L45" s="41" t="s">
        <v>7</v>
      </c>
      <c r="M45" s="41"/>
      <c r="N45" s="94"/>
      <c r="O45" s="8"/>
    </row>
    <row r="46" spans="1:15" s="135" customFormat="1" ht="31.5">
      <c r="A46" s="43" t="s">
        <v>8</v>
      </c>
      <c r="B46" s="44" t="s">
        <v>9</v>
      </c>
      <c r="C46" s="45" t="s">
        <v>10</v>
      </c>
      <c r="D46" s="46" t="s">
        <v>11</v>
      </c>
      <c r="E46" s="46" t="s">
        <v>12</v>
      </c>
      <c r="F46" s="45" t="s">
        <v>13</v>
      </c>
      <c r="G46" s="47" t="s">
        <v>14</v>
      </c>
      <c r="H46" s="44" t="s">
        <v>15</v>
      </c>
      <c r="I46" s="44" t="s">
        <v>16</v>
      </c>
      <c r="J46" s="44" t="s">
        <v>17</v>
      </c>
      <c r="K46" s="43" t="s">
        <v>18</v>
      </c>
      <c r="L46" s="44" t="s">
        <v>19</v>
      </c>
      <c r="M46" s="44" t="s">
        <v>20</v>
      </c>
      <c r="N46" s="49" t="s">
        <v>21</v>
      </c>
      <c r="O46" s="134"/>
    </row>
    <row r="47" spans="1:15" s="135" customFormat="1">
      <c r="A47" s="96">
        <v>13</v>
      </c>
      <c r="B47" s="130" t="s">
        <v>101</v>
      </c>
      <c r="C47" s="131">
        <v>5000</v>
      </c>
      <c r="D47" s="61">
        <v>0</v>
      </c>
      <c r="E47" s="61">
        <v>0</v>
      </c>
      <c r="F47" s="131">
        <v>25000</v>
      </c>
      <c r="G47" s="53">
        <f>C47+F47</f>
        <v>30000</v>
      </c>
      <c r="H47" s="98" t="s">
        <v>102</v>
      </c>
      <c r="I47" s="55" t="s">
        <v>103</v>
      </c>
      <c r="J47" s="136" t="s">
        <v>104</v>
      </c>
      <c r="K47" s="136" t="s">
        <v>60</v>
      </c>
      <c r="L47" s="58" t="s">
        <v>65</v>
      </c>
      <c r="M47" s="58" t="s">
        <v>65</v>
      </c>
      <c r="N47" s="59"/>
      <c r="O47" s="134"/>
    </row>
    <row r="48" spans="1:15" s="135" customFormat="1" ht="31.5">
      <c r="A48" s="96">
        <v>14</v>
      </c>
      <c r="B48" s="130" t="s">
        <v>105</v>
      </c>
      <c r="C48" s="131">
        <v>4000</v>
      </c>
      <c r="D48" s="61">
        <v>0</v>
      </c>
      <c r="E48" s="61">
        <v>0</v>
      </c>
      <c r="F48" s="131">
        <v>8000</v>
      </c>
      <c r="G48" s="53">
        <f>C48+F48</f>
        <v>12000</v>
      </c>
      <c r="H48" s="98" t="s">
        <v>106</v>
      </c>
      <c r="I48" s="55" t="s">
        <v>107</v>
      </c>
      <c r="J48" s="136" t="s">
        <v>104</v>
      </c>
      <c r="K48" s="136" t="s">
        <v>60</v>
      </c>
      <c r="L48" s="58" t="s">
        <v>65</v>
      </c>
      <c r="M48" s="132"/>
      <c r="N48" s="59"/>
      <c r="O48" s="134"/>
    </row>
    <row r="49" spans="1:15" s="37" customFormat="1">
      <c r="A49" s="96">
        <v>15</v>
      </c>
      <c r="B49" s="130" t="s">
        <v>108</v>
      </c>
      <c r="C49" s="131">
        <v>12000</v>
      </c>
      <c r="D49" s="61">
        <v>0</v>
      </c>
      <c r="E49" s="61">
        <v>4500</v>
      </c>
      <c r="F49" s="131">
        <v>18000</v>
      </c>
      <c r="G49" s="53">
        <f>C49+F49</f>
        <v>30000</v>
      </c>
      <c r="H49" s="130" t="s">
        <v>109</v>
      </c>
      <c r="I49" s="55" t="s">
        <v>110</v>
      </c>
      <c r="J49" s="136" t="s">
        <v>111</v>
      </c>
      <c r="K49" s="136" t="s">
        <v>112</v>
      </c>
      <c r="L49" s="58"/>
      <c r="M49" s="58" t="s">
        <v>65</v>
      </c>
      <c r="N49" s="59"/>
    </row>
    <row r="50" spans="1:15" s="37" customFormat="1" ht="33">
      <c r="A50" s="96">
        <v>16</v>
      </c>
      <c r="B50" s="130" t="s">
        <v>113</v>
      </c>
      <c r="C50" s="131">
        <v>11100</v>
      </c>
      <c r="D50" s="61">
        <v>0</v>
      </c>
      <c r="E50" s="61">
        <v>1800</v>
      </c>
      <c r="F50" s="131">
        <v>12500</v>
      </c>
      <c r="G50" s="53">
        <f>C50+F50</f>
        <v>23600</v>
      </c>
      <c r="H50" s="130" t="s">
        <v>114</v>
      </c>
      <c r="I50" s="100" t="s">
        <v>115</v>
      </c>
      <c r="J50" s="137" t="s">
        <v>116</v>
      </c>
      <c r="K50" s="136" t="s">
        <v>112</v>
      </c>
      <c r="L50" s="58" t="s">
        <v>65</v>
      </c>
      <c r="M50" s="132"/>
      <c r="N50" s="138"/>
    </row>
    <row r="51" spans="1:15" s="37" customFormat="1">
      <c r="A51" s="66"/>
      <c r="B51" s="67"/>
      <c r="C51" s="68">
        <f t="shared" ref="C51:F51" si="5">SUM(C47:C50)</f>
        <v>32100</v>
      </c>
      <c r="D51" s="69">
        <f t="shared" si="5"/>
        <v>0</v>
      </c>
      <c r="E51" s="69">
        <f t="shared" si="5"/>
        <v>6300</v>
      </c>
      <c r="F51" s="68">
        <f t="shared" si="5"/>
        <v>63500</v>
      </c>
      <c r="G51" s="70">
        <f>SUM(G47:G50)</f>
        <v>95600</v>
      </c>
      <c r="H51" s="71"/>
      <c r="I51" s="72"/>
      <c r="J51" s="73"/>
      <c r="K51" s="73"/>
      <c r="L51" s="74"/>
      <c r="M51" s="74"/>
      <c r="N51" s="75"/>
    </row>
    <row r="52" spans="1:15" s="135" customFormat="1">
      <c r="A52" s="104"/>
      <c r="B52" s="116"/>
      <c r="C52" s="117"/>
      <c r="D52" s="107"/>
      <c r="E52" s="107"/>
      <c r="F52" s="117"/>
      <c r="G52" s="108"/>
      <c r="H52" s="118"/>
      <c r="I52" s="119"/>
      <c r="J52" s="120"/>
      <c r="K52" s="121"/>
      <c r="L52" s="104"/>
      <c r="M52" s="104"/>
      <c r="N52" s="114"/>
      <c r="O52" s="134"/>
    </row>
    <row r="53" spans="1:15" s="135" customFormat="1">
      <c r="A53" s="39"/>
      <c r="B53" s="85" t="s">
        <v>53</v>
      </c>
      <c r="C53" s="139"/>
      <c r="D53" s="87"/>
      <c r="E53" s="87"/>
      <c r="F53" s="139"/>
      <c r="G53" s="88"/>
      <c r="H53" s="140"/>
      <c r="I53" s="34"/>
      <c r="J53" s="34"/>
      <c r="K53" s="35"/>
      <c r="L53" s="34"/>
      <c r="M53" s="34"/>
      <c r="N53" s="36"/>
      <c r="O53" s="134"/>
    </row>
    <row r="54" spans="1:15" s="3" customFormat="1">
      <c r="A54" s="39"/>
      <c r="B54" s="29" t="s">
        <v>99</v>
      </c>
      <c r="C54" s="139"/>
      <c r="D54" s="87"/>
      <c r="E54" s="87"/>
      <c r="F54" s="139"/>
      <c r="G54" s="88"/>
      <c r="H54" s="140"/>
      <c r="I54" s="34"/>
      <c r="J54" s="34"/>
      <c r="K54" s="35"/>
      <c r="L54" s="34"/>
      <c r="M54" s="34"/>
      <c r="N54" s="36"/>
      <c r="O54" s="2"/>
    </row>
    <row r="55" spans="1:15" s="5" customFormat="1">
      <c r="A55" s="39"/>
      <c r="B55" s="29" t="s">
        <v>117</v>
      </c>
      <c r="C55" s="139"/>
      <c r="D55" s="87"/>
      <c r="E55" s="87"/>
      <c r="F55" s="139"/>
      <c r="G55" s="88"/>
      <c r="H55" s="140"/>
      <c r="I55" s="34"/>
      <c r="J55" s="34"/>
      <c r="K55" s="35"/>
      <c r="L55" s="41" t="s">
        <v>7</v>
      </c>
      <c r="M55" s="41"/>
      <c r="N55" s="36"/>
      <c r="O55" s="8"/>
    </row>
    <row r="56" spans="1:15" ht="31.5">
      <c r="A56" s="43" t="s">
        <v>8</v>
      </c>
      <c r="B56" s="44" t="s">
        <v>9</v>
      </c>
      <c r="C56" s="45" t="s">
        <v>10</v>
      </c>
      <c r="D56" s="141" t="s">
        <v>11</v>
      </c>
      <c r="E56" s="142" t="s">
        <v>12</v>
      </c>
      <c r="F56" s="45" t="s">
        <v>13</v>
      </c>
      <c r="G56" s="47" t="s">
        <v>14</v>
      </c>
      <c r="H56" s="44" t="s">
        <v>15</v>
      </c>
      <c r="I56" s="44" t="s">
        <v>16</v>
      </c>
      <c r="J56" s="44" t="s">
        <v>17</v>
      </c>
      <c r="K56" s="43" t="s">
        <v>18</v>
      </c>
      <c r="L56" s="44" t="s">
        <v>19</v>
      </c>
      <c r="M56" s="44" t="s">
        <v>20</v>
      </c>
      <c r="N56" s="49" t="s">
        <v>21</v>
      </c>
    </row>
    <row r="57" spans="1:15" ht="60.75" customHeight="1">
      <c r="A57" s="39">
        <v>17</v>
      </c>
      <c r="B57" s="130" t="s">
        <v>118</v>
      </c>
      <c r="C57" s="131">
        <v>40000</v>
      </c>
      <c r="D57" s="61">
        <v>0</v>
      </c>
      <c r="E57" s="61">
        <v>0</v>
      </c>
      <c r="F57" s="131">
        <v>0</v>
      </c>
      <c r="G57" s="53">
        <f>C57+F57</f>
        <v>40000</v>
      </c>
      <c r="H57" s="130" t="s">
        <v>119</v>
      </c>
      <c r="I57" s="100" t="s">
        <v>120</v>
      </c>
      <c r="J57" s="137" t="s">
        <v>121</v>
      </c>
      <c r="K57" s="136" t="s">
        <v>122</v>
      </c>
      <c r="L57" s="58"/>
      <c r="M57" s="143" t="s">
        <v>123</v>
      </c>
      <c r="N57" s="59"/>
    </row>
    <row r="58" spans="1:15" s="37" customFormat="1" ht="47.25">
      <c r="A58" s="60">
        <v>18</v>
      </c>
      <c r="B58" s="130" t="s">
        <v>124</v>
      </c>
      <c r="C58" s="131">
        <v>30000</v>
      </c>
      <c r="D58" s="61">
        <v>0</v>
      </c>
      <c r="E58" s="61">
        <v>0</v>
      </c>
      <c r="F58" s="131">
        <v>30000</v>
      </c>
      <c r="G58" s="53">
        <f>C58+F58</f>
        <v>60000</v>
      </c>
      <c r="H58" s="130" t="s">
        <v>125</v>
      </c>
      <c r="I58" s="100" t="s">
        <v>126</v>
      </c>
      <c r="J58" s="137" t="s">
        <v>121</v>
      </c>
      <c r="K58" s="136" t="s">
        <v>122</v>
      </c>
      <c r="L58" s="58" t="s">
        <v>65</v>
      </c>
      <c r="M58" s="143" t="s">
        <v>123</v>
      </c>
      <c r="N58" s="59"/>
    </row>
    <row r="59" spans="1:15" ht="113.25" customHeight="1">
      <c r="A59" s="60">
        <v>19</v>
      </c>
      <c r="B59" s="130" t="s">
        <v>127</v>
      </c>
      <c r="C59" s="131">
        <v>6000</v>
      </c>
      <c r="D59" s="61">
        <v>0</v>
      </c>
      <c r="E59" s="61">
        <v>3000</v>
      </c>
      <c r="F59" s="131">
        <v>14000</v>
      </c>
      <c r="G59" s="53">
        <f>C59+F59</f>
        <v>20000</v>
      </c>
      <c r="H59" s="130" t="s">
        <v>128</v>
      </c>
      <c r="I59" s="100" t="s">
        <v>129</v>
      </c>
      <c r="J59" s="137" t="s">
        <v>130</v>
      </c>
      <c r="K59" s="136" t="s">
        <v>131</v>
      </c>
      <c r="L59" s="58" t="s">
        <v>65</v>
      </c>
      <c r="M59" s="143" t="s">
        <v>123</v>
      </c>
      <c r="N59" s="138"/>
    </row>
    <row r="60" spans="1:15" ht="19.899999999999999" customHeight="1">
      <c r="A60" s="66"/>
      <c r="B60" s="67"/>
      <c r="C60" s="68">
        <f t="shared" ref="C60:F60" si="6">SUM(C57:C59)</f>
        <v>76000</v>
      </c>
      <c r="D60" s="69">
        <f t="shared" si="6"/>
        <v>0</v>
      </c>
      <c r="E60" s="69">
        <f t="shared" si="6"/>
        <v>3000</v>
      </c>
      <c r="F60" s="68">
        <f t="shared" si="6"/>
        <v>44000</v>
      </c>
      <c r="G60" s="70">
        <f>SUM(G57:G59)</f>
        <v>120000</v>
      </c>
      <c r="H60" s="71"/>
      <c r="I60" s="72"/>
      <c r="J60" s="73"/>
      <c r="K60" s="73"/>
      <c r="L60" s="74"/>
      <c r="M60" s="74"/>
      <c r="N60" s="75"/>
    </row>
    <row r="61" spans="1:15">
      <c r="A61" s="104"/>
      <c r="B61" s="116"/>
      <c r="C61" s="117"/>
      <c r="D61" s="107"/>
      <c r="E61" s="107"/>
      <c r="F61" s="117"/>
      <c r="G61" s="108"/>
      <c r="H61" s="118"/>
      <c r="I61" s="119"/>
      <c r="J61" s="120"/>
      <c r="K61" s="121"/>
      <c r="L61" s="104"/>
      <c r="M61" s="104"/>
      <c r="N61" s="114"/>
    </row>
    <row r="62" spans="1:15">
      <c r="A62" s="39"/>
      <c r="B62" s="85" t="s">
        <v>53</v>
      </c>
      <c r="C62" s="139"/>
      <c r="D62" s="87"/>
      <c r="E62" s="87"/>
      <c r="F62" s="139"/>
      <c r="G62" s="88"/>
      <c r="H62" s="140"/>
      <c r="I62" s="34"/>
      <c r="J62" s="34"/>
      <c r="K62" s="35"/>
      <c r="L62" s="34"/>
      <c r="M62" s="34"/>
      <c r="N62" s="36"/>
    </row>
    <row r="63" spans="1:15" s="3" customFormat="1">
      <c r="A63" s="39"/>
      <c r="B63" s="29" t="s">
        <v>132</v>
      </c>
      <c r="C63" s="139"/>
      <c r="D63" s="87"/>
      <c r="E63" s="87"/>
      <c r="F63" s="139"/>
      <c r="G63" s="88"/>
      <c r="H63" s="140"/>
      <c r="I63" s="34"/>
      <c r="J63" s="34"/>
      <c r="K63" s="35"/>
      <c r="L63" s="34"/>
      <c r="M63" s="34"/>
      <c r="N63" s="36"/>
      <c r="O63" s="2"/>
    </row>
    <row r="64" spans="1:15" s="5" customFormat="1">
      <c r="A64" s="39"/>
      <c r="B64" s="33" t="s">
        <v>133</v>
      </c>
      <c r="C64" s="139"/>
      <c r="D64" s="87"/>
      <c r="E64" s="87"/>
      <c r="F64" s="139"/>
      <c r="G64" s="88"/>
      <c r="H64" s="140"/>
      <c r="I64" s="34"/>
      <c r="J64" s="34"/>
      <c r="K64" s="35"/>
      <c r="L64" s="41" t="s">
        <v>7</v>
      </c>
      <c r="M64" s="41"/>
      <c r="N64" s="36"/>
      <c r="O64" s="8"/>
    </row>
    <row r="65" spans="1:15" ht="31.5">
      <c r="A65" s="43" t="s">
        <v>8</v>
      </c>
      <c r="B65" s="44" t="s">
        <v>9</v>
      </c>
      <c r="C65" s="45" t="s">
        <v>10</v>
      </c>
      <c r="D65" s="141" t="s">
        <v>11</v>
      </c>
      <c r="E65" s="142" t="s">
        <v>12</v>
      </c>
      <c r="F65" s="45" t="s">
        <v>13</v>
      </c>
      <c r="G65" s="47" t="s">
        <v>14</v>
      </c>
      <c r="H65" s="44" t="s">
        <v>15</v>
      </c>
      <c r="I65" s="44" t="s">
        <v>16</v>
      </c>
      <c r="J65" s="44" t="s">
        <v>17</v>
      </c>
      <c r="K65" s="43" t="s">
        <v>18</v>
      </c>
      <c r="L65" s="44" t="s">
        <v>19</v>
      </c>
      <c r="M65" s="44" t="s">
        <v>20</v>
      </c>
      <c r="N65" s="49" t="s">
        <v>21</v>
      </c>
    </row>
    <row r="66" spans="1:15" ht="53.25" customHeight="1">
      <c r="A66" s="60">
        <v>20</v>
      </c>
      <c r="B66" s="130" t="s">
        <v>134</v>
      </c>
      <c r="C66" s="131">
        <v>50000</v>
      </c>
      <c r="D66" s="61">
        <v>0</v>
      </c>
      <c r="E66" s="61">
        <v>8000</v>
      </c>
      <c r="F66" s="131">
        <v>20000</v>
      </c>
      <c r="G66" s="53">
        <f>C66+F66</f>
        <v>70000</v>
      </c>
      <c r="H66" s="64" t="s">
        <v>135</v>
      </c>
      <c r="I66" s="55" t="s">
        <v>136</v>
      </c>
      <c r="J66" s="55" t="s">
        <v>121</v>
      </c>
      <c r="K66" s="55" t="s">
        <v>137</v>
      </c>
      <c r="L66" s="143" t="s">
        <v>65</v>
      </c>
      <c r="M66" s="58" t="s">
        <v>65</v>
      </c>
      <c r="N66" s="55"/>
    </row>
    <row r="67" spans="1:15" ht="71.25">
      <c r="A67" s="144">
        <v>21</v>
      </c>
      <c r="B67" s="130" t="s">
        <v>138</v>
      </c>
      <c r="C67" s="131">
        <v>5000</v>
      </c>
      <c r="D67" s="61">
        <v>0</v>
      </c>
      <c r="E67" s="61">
        <v>0</v>
      </c>
      <c r="F67" s="131">
        <v>10000</v>
      </c>
      <c r="G67" s="53">
        <f>C67+F67</f>
        <v>15000</v>
      </c>
      <c r="H67" s="64" t="s">
        <v>139</v>
      </c>
      <c r="I67" s="55" t="s">
        <v>103</v>
      </c>
      <c r="J67" s="55" t="s">
        <v>140</v>
      </c>
      <c r="K67" s="55" t="s">
        <v>141</v>
      </c>
      <c r="L67" s="143" t="s">
        <v>65</v>
      </c>
      <c r="M67" s="58"/>
      <c r="N67" s="145" t="s">
        <v>142</v>
      </c>
    </row>
    <row r="68" spans="1:15">
      <c r="A68" s="66"/>
      <c r="B68" s="67"/>
      <c r="C68" s="68">
        <f>SUM(C66:C67)</f>
        <v>55000</v>
      </c>
      <c r="D68" s="69">
        <f>SUM(D66:D67)</f>
        <v>0</v>
      </c>
      <c r="E68" s="69">
        <f>SUM(E66:E67)</f>
        <v>8000</v>
      </c>
      <c r="F68" s="68">
        <f>SUM(F66:F67)</f>
        <v>30000</v>
      </c>
      <c r="G68" s="70">
        <f>SUM(G66:G67)</f>
        <v>85000</v>
      </c>
      <c r="H68" s="71"/>
      <c r="I68" s="72"/>
      <c r="J68" s="73"/>
      <c r="K68" s="73"/>
      <c r="L68" s="74"/>
      <c r="M68" s="74"/>
      <c r="N68" s="75"/>
    </row>
    <row r="69" spans="1:15" s="37" customFormat="1">
      <c r="A69" s="104"/>
      <c r="B69" s="116"/>
      <c r="C69" s="117"/>
      <c r="D69" s="107"/>
      <c r="E69" s="107"/>
      <c r="F69" s="117"/>
      <c r="G69" s="108"/>
      <c r="H69" s="118"/>
      <c r="I69" s="119"/>
      <c r="J69" s="120"/>
      <c r="K69" s="121"/>
      <c r="L69" s="104"/>
      <c r="M69" s="104"/>
      <c r="N69" s="114"/>
    </row>
    <row r="70" spans="1:15" s="26" customFormat="1" ht="12" customHeight="1">
      <c r="A70" s="39"/>
      <c r="B70" s="85" t="s">
        <v>53</v>
      </c>
      <c r="C70" s="139"/>
      <c r="D70" s="87"/>
      <c r="E70" s="87"/>
      <c r="F70" s="139"/>
      <c r="G70" s="88"/>
      <c r="H70" s="140"/>
      <c r="I70" s="34"/>
      <c r="J70" s="34"/>
      <c r="K70" s="35"/>
      <c r="L70" s="34"/>
      <c r="M70" s="34"/>
      <c r="N70" s="36"/>
    </row>
    <row r="71" spans="1:15" s="3" customFormat="1">
      <c r="A71" s="39"/>
      <c r="B71" s="29" t="s">
        <v>132</v>
      </c>
      <c r="C71" s="139"/>
      <c r="D71" s="87"/>
      <c r="E71" s="87"/>
      <c r="F71" s="139"/>
      <c r="G71" s="88"/>
      <c r="H71" s="140"/>
      <c r="I71" s="34"/>
      <c r="J71" s="34"/>
      <c r="K71" s="35"/>
      <c r="L71" s="34"/>
      <c r="M71" s="34"/>
      <c r="N71" s="36"/>
      <c r="O71" s="2"/>
    </row>
    <row r="72" spans="1:15" s="5" customFormat="1">
      <c r="A72" s="39"/>
      <c r="B72" s="29" t="s">
        <v>143</v>
      </c>
      <c r="C72" s="139"/>
      <c r="D72" s="87"/>
      <c r="E72" s="87"/>
      <c r="F72" s="139"/>
      <c r="G72" s="88"/>
      <c r="H72" s="140"/>
      <c r="I72" s="34"/>
      <c r="J72" s="34"/>
      <c r="K72" s="35"/>
      <c r="L72" s="41" t="s">
        <v>7</v>
      </c>
      <c r="M72" s="41"/>
      <c r="N72" s="36"/>
      <c r="O72" s="8"/>
    </row>
    <row r="73" spans="1:15" s="37" customFormat="1" ht="31.5">
      <c r="A73" s="43" t="s">
        <v>8</v>
      </c>
      <c r="B73" s="44" t="s">
        <v>9</v>
      </c>
      <c r="C73" s="45" t="s">
        <v>10</v>
      </c>
      <c r="D73" s="141" t="s">
        <v>11</v>
      </c>
      <c r="E73" s="142" t="s">
        <v>12</v>
      </c>
      <c r="F73" s="45" t="s">
        <v>13</v>
      </c>
      <c r="G73" s="47" t="s">
        <v>14</v>
      </c>
      <c r="H73" s="44" t="s">
        <v>15</v>
      </c>
      <c r="I73" s="44" t="s">
        <v>16</v>
      </c>
      <c r="J73" s="44" t="s">
        <v>17</v>
      </c>
      <c r="K73" s="43" t="s">
        <v>18</v>
      </c>
      <c r="L73" s="44" t="s">
        <v>19</v>
      </c>
      <c r="M73" s="44" t="s">
        <v>20</v>
      </c>
      <c r="N73" s="49" t="s">
        <v>21</v>
      </c>
    </row>
    <row r="74" spans="1:15" s="27" customFormat="1" ht="63">
      <c r="A74" s="60">
        <v>22</v>
      </c>
      <c r="B74" s="130" t="s">
        <v>144</v>
      </c>
      <c r="C74" s="131">
        <v>80000</v>
      </c>
      <c r="D74" s="61">
        <v>25000</v>
      </c>
      <c r="E74" s="61">
        <v>15000</v>
      </c>
      <c r="F74" s="131">
        <v>40000</v>
      </c>
      <c r="G74" s="53">
        <f>C74+F74</f>
        <v>120000</v>
      </c>
      <c r="H74" s="64" t="s">
        <v>145</v>
      </c>
      <c r="I74" s="55" t="s">
        <v>146</v>
      </c>
      <c r="J74" s="55" t="s">
        <v>121</v>
      </c>
      <c r="K74" s="55" t="s">
        <v>147</v>
      </c>
      <c r="L74" s="143" t="s">
        <v>65</v>
      </c>
      <c r="M74" s="58" t="s">
        <v>65</v>
      </c>
      <c r="N74" s="59"/>
      <c r="O74" s="26"/>
    </row>
    <row r="75" spans="1:15" ht="47.25">
      <c r="A75" s="96">
        <v>23</v>
      </c>
      <c r="B75" s="64" t="s">
        <v>148</v>
      </c>
      <c r="C75" s="97">
        <v>10000</v>
      </c>
      <c r="D75" s="61">
        <v>0</v>
      </c>
      <c r="E75" s="61">
        <v>0</v>
      </c>
      <c r="F75" s="97">
        <v>0</v>
      </c>
      <c r="G75" s="53">
        <f>C75+F75</f>
        <v>10000</v>
      </c>
      <c r="H75" s="64" t="s">
        <v>149</v>
      </c>
      <c r="I75" s="55" t="s">
        <v>150</v>
      </c>
      <c r="J75" s="55" t="s">
        <v>151</v>
      </c>
      <c r="K75" s="55" t="s">
        <v>152</v>
      </c>
      <c r="L75" s="143"/>
      <c r="M75" s="58" t="s">
        <v>65</v>
      </c>
      <c r="N75" s="59"/>
    </row>
    <row r="76" spans="1:15">
      <c r="A76" s="66"/>
      <c r="B76" s="67"/>
      <c r="C76" s="68">
        <f>SUM(C74:C75)</f>
        <v>90000</v>
      </c>
      <c r="D76" s="69">
        <f t="shared" ref="D76:E76" si="7">SUM(D74:D75)</f>
        <v>25000</v>
      </c>
      <c r="E76" s="69">
        <f t="shared" si="7"/>
        <v>15000</v>
      </c>
      <c r="F76" s="68">
        <f>SUM(F74:F75)</f>
        <v>40000</v>
      </c>
      <c r="G76" s="70">
        <f>SUM(G74:G75)</f>
        <v>130000</v>
      </c>
      <c r="H76" s="71"/>
      <c r="I76" s="72"/>
      <c r="J76" s="73"/>
      <c r="K76" s="73"/>
      <c r="L76" s="74"/>
      <c r="M76" s="74"/>
      <c r="N76" s="75"/>
    </row>
    <row r="77" spans="1:15">
      <c r="A77" s="104"/>
      <c r="B77" s="116"/>
      <c r="C77" s="133"/>
      <c r="D77" s="107"/>
      <c r="E77" s="107"/>
      <c r="F77" s="117"/>
      <c r="G77" s="108"/>
      <c r="H77" s="118"/>
      <c r="I77" s="119"/>
      <c r="J77" s="120"/>
      <c r="K77" s="121"/>
      <c r="L77" s="104"/>
      <c r="M77" s="104"/>
      <c r="N77" s="114"/>
    </row>
    <row r="78" spans="1:15">
      <c r="A78" s="39"/>
      <c r="B78" s="85" t="s">
        <v>53</v>
      </c>
      <c r="C78" s="139"/>
      <c r="D78" s="87"/>
      <c r="E78" s="87"/>
      <c r="F78" s="87"/>
      <c r="G78" s="88"/>
      <c r="H78" s="146"/>
      <c r="I78" s="34"/>
      <c r="J78" s="147"/>
      <c r="K78" s="148"/>
      <c r="L78" s="34"/>
      <c r="M78" s="34"/>
      <c r="N78" s="36"/>
    </row>
    <row r="79" spans="1:15" s="3" customFormat="1">
      <c r="A79" s="39"/>
      <c r="B79" s="29" t="s">
        <v>132</v>
      </c>
      <c r="C79" s="139"/>
      <c r="D79" s="87"/>
      <c r="E79" s="87"/>
      <c r="F79" s="87"/>
      <c r="G79" s="88"/>
      <c r="H79" s="146"/>
      <c r="I79" s="34"/>
      <c r="J79" s="147"/>
      <c r="K79" s="148"/>
      <c r="L79" s="34"/>
      <c r="M79" s="34"/>
      <c r="N79" s="36"/>
      <c r="O79" s="2"/>
    </row>
    <row r="80" spans="1:15" s="5" customFormat="1">
      <c r="A80" s="39"/>
      <c r="B80" s="29" t="s">
        <v>153</v>
      </c>
      <c r="C80" s="139"/>
      <c r="D80" s="87"/>
      <c r="E80" s="87"/>
      <c r="F80" s="87"/>
      <c r="G80" s="88"/>
      <c r="H80" s="146"/>
      <c r="I80" s="34"/>
      <c r="J80" s="147"/>
      <c r="K80" s="148"/>
      <c r="L80" s="41" t="s">
        <v>7</v>
      </c>
      <c r="M80" s="41"/>
      <c r="N80" s="36"/>
      <c r="O80" s="8"/>
    </row>
    <row r="81" spans="1:15" ht="31.5">
      <c r="A81" s="43" t="s">
        <v>8</v>
      </c>
      <c r="B81" s="44" t="s">
        <v>9</v>
      </c>
      <c r="C81" s="45" t="s">
        <v>10</v>
      </c>
      <c r="D81" s="141" t="s">
        <v>11</v>
      </c>
      <c r="E81" s="142" t="s">
        <v>12</v>
      </c>
      <c r="F81" s="45" t="s">
        <v>13</v>
      </c>
      <c r="G81" s="47" t="s">
        <v>14</v>
      </c>
      <c r="H81" s="44" t="s">
        <v>15</v>
      </c>
      <c r="I81" s="44" t="s">
        <v>16</v>
      </c>
      <c r="J81" s="44" t="s">
        <v>17</v>
      </c>
      <c r="K81" s="43" t="s">
        <v>18</v>
      </c>
      <c r="L81" s="44" t="s">
        <v>19</v>
      </c>
      <c r="M81" s="44" t="s">
        <v>20</v>
      </c>
      <c r="N81" s="49" t="s">
        <v>21</v>
      </c>
    </row>
    <row r="82" spans="1:15" ht="47.25">
      <c r="A82" s="60">
        <v>24</v>
      </c>
      <c r="B82" s="149" t="s">
        <v>154</v>
      </c>
      <c r="C82" s="51">
        <v>10000</v>
      </c>
      <c r="D82" s="52">
        <v>0</v>
      </c>
      <c r="E82" s="52">
        <v>0</v>
      </c>
      <c r="F82" s="51">
        <v>30000</v>
      </c>
      <c r="G82" s="53">
        <f t="shared" ref="G82:G91" si="8">C82+F82</f>
        <v>40000</v>
      </c>
      <c r="H82" s="65" t="s">
        <v>155</v>
      </c>
      <c r="I82" s="55" t="s">
        <v>156</v>
      </c>
      <c r="J82" s="56" t="s">
        <v>25</v>
      </c>
      <c r="K82" s="55" t="s">
        <v>157</v>
      </c>
      <c r="L82" s="55" t="s">
        <v>65</v>
      </c>
      <c r="M82" s="55" t="s">
        <v>27</v>
      </c>
      <c r="N82" s="150" t="s">
        <v>158</v>
      </c>
    </row>
    <row r="83" spans="1:15" ht="47.25">
      <c r="A83" s="60">
        <v>25</v>
      </c>
      <c r="B83" s="64" t="s">
        <v>159</v>
      </c>
      <c r="C83" s="131">
        <v>10000</v>
      </c>
      <c r="D83" s="61">
        <v>0</v>
      </c>
      <c r="E83" s="61">
        <v>0</v>
      </c>
      <c r="F83" s="131">
        <v>15000</v>
      </c>
      <c r="G83" s="53">
        <f t="shared" si="8"/>
        <v>25000</v>
      </c>
      <c r="H83" s="64" t="s">
        <v>160</v>
      </c>
      <c r="I83" s="151" t="s">
        <v>161</v>
      </c>
      <c r="J83" s="55" t="s">
        <v>59</v>
      </c>
      <c r="K83" s="55" t="s">
        <v>162</v>
      </c>
      <c r="L83" s="55" t="s">
        <v>65</v>
      </c>
      <c r="M83" s="55" t="s">
        <v>27</v>
      </c>
      <c r="N83" s="59"/>
    </row>
    <row r="84" spans="1:15" ht="31.5">
      <c r="A84" s="60">
        <v>26</v>
      </c>
      <c r="B84" s="64" t="s">
        <v>163</v>
      </c>
      <c r="C84" s="131">
        <v>15000</v>
      </c>
      <c r="D84" s="61">
        <v>0</v>
      </c>
      <c r="E84" s="61">
        <v>0</v>
      </c>
      <c r="F84" s="131">
        <v>40000</v>
      </c>
      <c r="G84" s="53">
        <f t="shared" si="8"/>
        <v>55000</v>
      </c>
      <c r="H84" s="64" t="s">
        <v>164</v>
      </c>
      <c r="I84" s="151" t="s">
        <v>165</v>
      </c>
      <c r="J84" s="55" t="s">
        <v>59</v>
      </c>
      <c r="K84" s="55" t="s">
        <v>166</v>
      </c>
      <c r="L84" s="55" t="s">
        <v>65</v>
      </c>
      <c r="M84" s="55" t="s">
        <v>27</v>
      </c>
      <c r="N84" s="59"/>
    </row>
    <row r="85" spans="1:15" ht="47.25">
      <c r="A85" s="60">
        <v>27</v>
      </c>
      <c r="B85" s="64" t="s">
        <v>167</v>
      </c>
      <c r="C85" s="131">
        <v>10000</v>
      </c>
      <c r="D85" s="61">
        <v>0</v>
      </c>
      <c r="E85" s="61">
        <v>0</v>
      </c>
      <c r="F85" s="131">
        <v>15000</v>
      </c>
      <c r="G85" s="53">
        <f t="shared" si="8"/>
        <v>25000</v>
      </c>
      <c r="H85" s="64" t="s">
        <v>168</v>
      </c>
      <c r="I85" s="151" t="s">
        <v>169</v>
      </c>
      <c r="J85" s="55" t="s">
        <v>59</v>
      </c>
      <c r="K85" s="55" t="s">
        <v>170</v>
      </c>
      <c r="L85" s="55" t="s">
        <v>65</v>
      </c>
      <c r="M85" s="55" t="s">
        <v>27</v>
      </c>
      <c r="N85" s="59"/>
    </row>
    <row r="86" spans="1:15" s="37" customFormat="1" ht="31.5">
      <c r="A86" s="60">
        <v>28</v>
      </c>
      <c r="B86" s="64" t="s">
        <v>171</v>
      </c>
      <c r="C86" s="152">
        <v>30000</v>
      </c>
      <c r="D86" s="61">
        <v>15000</v>
      </c>
      <c r="E86" s="61">
        <v>10000</v>
      </c>
      <c r="F86" s="152">
        <v>40000</v>
      </c>
      <c r="G86" s="53">
        <f t="shared" si="8"/>
        <v>70000</v>
      </c>
      <c r="H86" s="64" t="s">
        <v>172</v>
      </c>
      <c r="I86" s="151" t="s">
        <v>173</v>
      </c>
      <c r="J86" s="55" t="s">
        <v>59</v>
      </c>
      <c r="K86" s="55" t="s">
        <v>174</v>
      </c>
      <c r="L86" s="55" t="s">
        <v>65</v>
      </c>
      <c r="M86" s="55" t="s">
        <v>27</v>
      </c>
      <c r="N86" s="59"/>
    </row>
    <row r="87" spans="1:15" ht="45.6" customHeight="1">
      <c r="A87" s="60">
        <v>29</v>
      </c>
      <c r="B87" s="64" t="s">
        <v>175</v>
      </c>
      <c r="C87" s="97">
        <v>5000</v>
      </c>
      <c r="D87" s="61">
        <v>0</v>
      </c>
      <c r="E87" s="61">
        <v>0</v>
      </c>
      <c r="F87" s="97">
        <v>5000</v>
      </c>
      <c r="G87" s="53">
        <f t="shared" si="8"/>
        <v>10000</v>
      </c>
      <c r="H87" s="64" t="s">
        <v>176</v>
      </c>
      <c r="I87" s="64" t="s">
        <v>177</v>
      </c>
      <c r="J87" s="55" t="s">
        <v>151</v>
      </c>
      <c r="K87" s="55" t="s">
        <v>178</v>
      </c>
      <c r="L87" s="55"/>
      <c r="M87" s="55" t="s">
        <v>27</v>
      </c>
      <c r="N87" s="138" t="s">
        <v>179</v>
      </c>
    </row>
    <row r="88" spans="1:15" ht="31.5">
      <c r="A88" s="60">
        <v>30</v>
      </c>
      <c r="B88" s="153" t="s">
        <v>180</v>
      </c>
      <c r="C88" s="97">
        <v>12000</v>
      </c>
      <c r="D88" s="99">
        <v>0</v>
      </c>
      <c r="E88" s="99">
        <v>0</v>
      </c>
      <c r="F88" s="97">
        <v>10000</v>
      </c>
      <c r="G88" s="53">
        <f t="shared" si="8"/>
        <v>22000</v>
      </c>
      <c r="H88" s="64" t="s">
        <v>181</v>
      </c>
      <c r="I88" s="65" t="s">
        <v>182</v>
      </c>
      <c r="J88" s="56" t="s">
        <v>183</v>
      </c>
      <c r="K88" s="55" t="s">
        <v>70</v>
      </c>
      <c r="L88" s="55" t="s">
        <v>65</v>
      </c>
      <c r="M88" s="55"/>
      <c r="N88" s="154"/>
    </row>
    <row r="89" spans="1:15" ht="31.5">
      <c r="A89" s="60">
        <v>31</v>
      </c>
      <c r="B89" s="153" t="s">
        <v>184</v>
      </c>
      <c r="C89" s="152">
        <v>24500</v>
      </c>
      <c r="D89" s="99">
        <v>0</v>
      </c>
      <c r="E89" s="99">
        <v>0</v>
      </c>
      <c r="F89" s="97">
        <v>27500</v>
      </c>
      <c r="G89" s="53">
        <f t="shared" si="8"/>
        <v>52000</v>
      </c>
      <c r="H89" s="64" t="s">
        <v>185</v>
      </c>
      <c r="I89" s="65" t="s">
        <v>186</v>
      </c>
      <c r="J89" s="56" t="s">
        <v>183</v>
      </c>
      <c r="K89" s="55" t="s">
        <v>187</v>
      </c>
      <c r="L89" s="55"/>
      <c r="M89" s="55" t="s">
        <v>65</v>
      </c>
      <c r="N89" s="154"/>
    </row>
    <row r="90" spans="1:15" ht="31.5">
      <c r="A90" s="60">
        <v>32</v>
      </c>
      <c r="B90" s="153" t="s">
        <v>188</v>
      </c>
      <c r="C90" s="152">
        <v>24000</v>
      </c>
      <c r="D90" s="99">
        <v>0</v>
      </c>
      <c r="E90" s="99">
        <v>0</v>
      </c>
      <c r="F90" s="152">
        <v>31000</v>
      </c>
      <c r="G90" s="53">
        <f t="shared" si="8"/>
        <v>55000</v>
      </c>
      <c r="H90" s="64" t="s">
        <v>189</v>
      </c>
      <c r="I90" s="65" t="s">
        <v>190</v>
      </c>
      <c r="J90" s="56" t="s">
        <v>183</v>
      </c>
      <c r="K90" s="55" t="s">
        <v>187</v>
      </c>
      <c r="L90" s="55"/>
      <c r="M90" s="55" t="s">
        <v>65</v>
      </c>
      <c r="N90" s="154"/>
    </row>
    <row r="91" spans="1:15" ht="31.5">
      <c r="A91" s="60">
        <v>33</v>
      </c>
      <c r="B91" s="153" t="s">
        <v>191</v>
      </c>
      <c r="C91" s="152">
        <v>23500</v>
      </c>
      <c r="D91" s="99">
        <v>0</v>
      </c>
      <c r="E91" s="99">
        <v>0</v>
      </c>
      <c r="F91" s="152">
        <v>30500</v>
      </c>
      <c r="G91" s="53">
        <f t="shared" si="8"/>
        <v>54000</v>
      </c>
      <c r="H91" s="64" t="s">
        <v>192</v>
      </c>
      <c r="I91" s="65" t="s">
        <v>193</v>
      </c>
      <c r="J91" s="56" t="s">
        <v>183</v>
      </c>
      <c r="K91" s="55" t="s">
        <v>194</v>
      </c>
      <c r="L91" s="55" t="s">
        <v>65</v>
      </c>
      <c r="M91" s="55"/>
      <c r="N91" s="154"/>
    </row>
    <row r="92" spans="1:15">
      <c r="A92" s="66"/>
      <c r="B92" s="67"/>
      <c r="C92" s="68">
        <f>SUM(C82:C91)</f>
        <v>164000</v>
      </c>
      <c r="D92" s="69">
        <f t="shared" ref="D92:E92" si="9">SUM(D82:D91)</f>
        <v>15000</v>
      </c>
      <c r="E92" s="69">
        <f t="shared" si="9"/>
        <v>10000</v>
      </c>
      <c r="F92" s="68">
        <f>SUM(F82:F91)</f>
        <v>244000</v>
      </c>
      <c r="G92" s="70">
        <f>SUM(G82:G91)</f>
        <v>408000</v>
      </c>
      <c r="H92" s="71"/>
      <c r="I92" s="72"/>
      <c r="J92" s="73"/>
      <c r="K92" s="73"/>
      <c r="L92" s="74"/>
      <c r="M92" s="74"/>
      <c r="N92" s="75"/>
    </row>
    <row r="93" spans="1:15" ht="13.5" customHeight="1">
      <c r="A93" s="104"/>
      <c r="B93" s="116"/>
      <c r="C93" s="117"/>
      <c r="D93" s="107"/>
      <c r="E93" s="107"/>
      <c r="F93" s="117"/>
      <c r="G93" s="108"/>
      <c r="H93" s="118"/>
      <c r="I93" s="119"/>
      <c r="J93" s="120"/>
      <c r="K93" s="121"/>
      <c r="L93" s="104"/>
      <c r="M93" s="104"/>
      <c r="N93" s="114"/>
    </row>
    <row r="94" spans="1:15" ht="13.5" customHeight="1">
      <c r="A94" s="84"/>
      <c r="B94" s="85" t="s">
        <v>53</v>
      </c>
      <c r="C94" s="86"/>
      <c r="D94" s="87"/>
      <c r="E94" s="87"/>
      <c r="F94" s="86"/>
      <c r="G94" s="88"/>
      <c r="H94" s="89"/>
      <c r="I94" s="89"/>
      <c r="J94" s="84"/>
      <c r="K94" s="91"/>
      <c r="L94" s="92"/>
      <c r="M94" s="92"/>
      <c r="N94" s="94"/>
    </row>
    <row r="95" spans="1:15" s="3" customFormat="1" ht="13.5" customHeight="1">
      <c r="A95" s="84"/>
      <c r="B95" s="95" t="s">
        <v>195</v>
      </c>
      <c r="C95" s="86"/>
      <c r="D95" s="87"/>
      <c r="E95" s="87"/>
      <c r="F95" s="86"/>
      <c r="G95" s="88"/>
      <c r="H95" s="89"/>
      <c r="I95" s="89"/>
      <c r="J95" s="84"/>
      <c r="K95" s="91"/>
      <c r="L95" s="92"/>
      <c r="M95" s="92"/>
      <c r="N95" s="94"/>
      <c r="O95" s="2"/>
    </row>
    <row r="96" spans="1:15" s="5" customFormat="1" ht="13.5" customHeight="1">
      <c r="A96" s="84"/>
      <c r="B96" s="95" t="s">
        <v>196</v>
      </c>
      <c r="C96" s="86"/>
      <c r="D96" s="87"/>
      <c r="E96" s="87"/>
      <c r="F96" s="86"/>
      <c r="G96" s="88"/>
      <c r="H96" s="89"/>
      <c r="I96" s="89"/>
      <c r="J96" s="84"/>
      <c r="K96" s="91"/>
      <c r="L96" s="92"/>
      <c r="M96" s="92"/>
      <c r="N96" s="94"/>
      <c r="O96" s="8"/>
    </row>
    <row r="97" spans="1:15" s="135" customFormat="1" ht="31.5">
      <c r="A97" s="155" t="s">
        <v>8</v>
      </c>
      <c r="B97" s="156" t="s">
        <v>9</v>
      </c>
      <c r="C97" s="45" t="s">
        <v>10</v>
      </c>
      <c r="D97" s="141" t="s">
        <v>11</v>
      </c>
      <c r="E97" s="142" t="s">
        <v>12</v>
      </c>
      <c r="F97" s="45" t="s">
        <v>13</v>
      </c>
      <c r="G97" s="47" t="s">
        <v>14</v>
      </c>
      <c r="H97" s="157" t="s">
        <v>15</v>
      </c>
      <c r="I97" s="157" t="s">
        <v>16</v>
      </c>
      <c r="J97" s="155" t="s">
        <v>17</v>
      </c>
      <c r="K97" s="43" t="s">
        <v>18</v>
      </c>
      <c r="L97" s="155" t="s">
        <v>19</v>
      </c>
      <c r="M97" s="155" t="s">
        <v>20</v>
      </c>
      <c r="N97" s="49" t="s">
        <v>21</v>
      </c>
      <c r="O97" s="134"/>
    </row>
    <row r="98" spans="1:15" s="135" customFormat="1" ht="69" customHeight="1">
      <c r="A98" s="39">
        <v>34</v>
      </c>
      <c r="B98" s="158" t="s">
        <v>197</v>
      </c>
      <c r="C98" s="131">
        <v>20000</v>
      </c>
      <c r="D98" s="61">
        <v>18000</v>
      </c>
      <c r="E98" s="61">
        <v>0</v>
      </c>
      <c r="F98" s="131">
        <v>10000</v>
      </c>
      <c r="G98" s="53">
        <f>C98+F98</f>
        <v>30000</v>
      </c>
      <c r="H98" s="98" t="s">
        <v>198</v>
      </c>
      <c r="I98" s="98" t="s">
        <v>199</v>
      </c>
      <c r="J98" s="100" t="s">
        <v>200</v>
      </c>
      <c r="K98" s="55">
        <v>10</v>
      </c>
      <c r="L98" s="55" t="s">
        <v>65</v>
      </c>
      <c r="M98" s="55"/>
      <c r="N98" s="63" t="s">
        <v>42</v>
      </c>
      <c r="O98" s="134"/>
    </row>
    <row r="99" spans="1:15" s="135" customFormat="1" ht="77.25" customHeight="1">
      <c r="A99" s="39">
        <v>35</v>
      </c>
      <c r="B99" s="158" t="s">
        <v>201</v>
      </c>
      <c r="C99" s="131">
        <v>10500</v>
      </c>
      <c r="D99" s="61">
        <v>9000</v>
      </c>
      <c r="E99" s="61">
        <v>0</v>
      </c>
      <c r="F99" s="131">
        <v>9500</v>
      </c>
      <c r="G99" s="53">
        <f>C99+F99</f>
        <v>20000</v>
      </c>
      <c r="H99" s="98" t="s">
        <v>202</v>
      </c>
      <c r="I99" s="98" t="s">
        <v>203</v>
      </c>
      <c r="J99" s="100" t="s">
        <v>200</v>
      </c>
      <c r="K99" s="55">
        <v>10</v>
      </c>
      <c r="L99" s="55" t="s">
        <v>65</v>
      </c>
      <c r="M99" s="55"/>
      <c r="N99" s="59"/>
      <c r="O99" s="134"/>
    </row>
    <row r="100" spans="1:15" s="135" customFormat="1">
      <c r="A100" s="66"/>
      <c r="B100" s="67"/>
      <c r="C100" s="68">
        <f>SUM(C98:C99)</f>
        <v>30500</v>
      </c>
      <c r="D100" s="69">
        <f>SUM(D98:D99)</f>
        <v>27000</v>
      </c>
      <c r="E100" s="69">
        <f>SUM(E98:E99)</f>
        <v>0</v>
      </c>
      <c r="F100" s="68">
        <f>SUM(F98:F99)</f>
        <v>19500</v>
      </c>
      <c r="G100" s="70">
        <f>SUM(G98:G99)</f>
        <v>50000</v>
      </c>
      <c r="H100" s="71"/>
      <c r="I100" s="72"/>
      <c r="J100" s="73"/>
      <c r="K100" s="73"/>
      <c r="L100" s="74"/>
      <c r="M100" s="74"/>
      <c r="N100" s="75"/>
      <c r="O100" s="134"/>
    </row>
    <row r="101" spans="1:15" s="135" customFormat="1" ht="13.5" customHeight="1">
      <c r="A101" s="104"/>
      <c r="B101" s="116"/>
      <c r="C101" s="117"/>
      <c r="D101" s="107"/>
      <c r="E101" s="107"/>
      <c r="F101" s="117"/>
      <c r="G101" s="108"/>
      <c r="H101" s="118"/>
      <c r="I101" s="119"/>
      <c r="J101" s="120"/>
      <c r="K101" s="121"/>
      <c r="L101" s="104"/>
      <c r="M101" s="104"/>
      <c r="N101" s="114"/>
      <c r="O101" s="134"/>
    </row>
    <row r="102" spans="1:15" s="135" customFormat="1" ht="13.5" customHeight="1">
      <c r="A102" s="39"/>
      <c r="B102" s="85" t="s">
        <v>53</v>
      </c>
      <c r="C102" s="40"/>
      <c r="D102" s="31"/>
      <c r="E102" s="31"/>
      <c r="F102" s="40"/>
      <c r="G102" s="32"/>
      <c r="H102" s="33"/>
      <c r="I102" s="34"/>
      <c r="J102" s="34"/>
      <c r="K102" s="35"/>
      <c r="L102" s="34"/>
      <c r="M102" s="34"/>
      <c r="N102" s="42"/>
      <c r="O102" s="159"/>
    </row>
    <row r="103" spans="1:15" s="3" customFormat="1" ht="13.5" customHeight="1">
      <c r="A103" s="39"/>
      <c r="B103" s="95" t="s">
        <v>195</v>
      </c>
      <c r="C103" s="40"/>
      <c r="D103" s="31"/>
      <c r="E103" s="31"/>
      <c r="F103" s="40"/>
      <c r="G103" s="32"/>
      <c r="H103" s="33"/>
      <c r="I103" s="34"/>
      <c r="J103" s="34"/>
      <c r="K103" s="35"/>
      <c r="L103" s="34"/>
      <c r="M103" s="34"/>
      <c r="N103" s="42"/>
      <c r="O103" s="2"/>
    </row>
    <row r="104" spans="1:15" s="5" customFormat="1" ht="13.5" customHeight="1">
      <c r="A104" s="39"/>
      <c r="B104" s="29" t="s">
        <v>204</v>
      </c>
      <c r="C104" s="40"/>
      <c r="D104" s="31"/>
      <c r="E104" s="31"/>
      <c r="F104" s="40"/>
      <c r="G104" s="32"/>
      <c r="H104" s="33"/>
      <c r="I104" s="34"/>
      <c r="J104" s="34"/>
      <c r="K104" s="35"/>
      <c r="L104" s="41" t="s">
        <v>7</v>
      </c>
      <c r="M104" s="41"/>
      <c r="N104" s="42"/>
      <c r="O104" s="8"/>
    </row>
    <row r="105" spans="1:15" ht="31.5">
      <c r="A105" s="43" t="s">
        <v>8</v>
      </c>
      <c r="B105" s="44" t="s">
        <v>9</v>
      </c>
      <c r="C105" s="45" t="s">
        <v>10</v>
      </c>
      <c r="D105" s="46" t="s">
        <v>11</v>
      </c>
      <c r="E105" s="46" t="s">
        <v>12</v>
      </c>
      <c r="F105" s="45" t="s">
        <v>13</v>
      </c>
      <c r="G105" s="47" t="s">
        <v>14</v>
      </c>
      <c r="H105" s="44" t="s">
        <v>15</v>
      </c>
      <c r="I105" s="44" t="s">
        <v>16</v>
      </c>
      <c r="J105" s="44" t="s">
        <v>17</v>
      </c>
      <c r="K105" s="43" t="s">
        <v>18</v>
      </c>
      <c r="L105" s="44" t="s">
        <v>19</v>
      </c>
      <c r="M105" s="44" t="s">
        <v>20</v>
      </c>
      <c r="N105" s="49" t="s">
        <v>21</v>
      </c>
    </row>
    <row r="106" spans="1:15" s="37" customFormat="1" ht="34.5" customHeight="1">
      <c r="A106" s="39">
        <v>36</v>
      </c>
      <c r="B106" s="158" t="s">
        <v>205</v>
      </c>
      <c r="C106" s="131">
        <v>30000</v>
      </c>
      <c r="D106" s="61">
        <v>25000</v>
      </c>
      <c r="E106" s="61">
        <v>0</v>
      </c>
      <c r="F106" s="131">
        <v>10000</v>
      </c>
      <c r="G106" s="53">
        <f>C106+F106</f>
        <v>40000</v>
      </c>
      <c r="H106" s="98" t="s">
        <v>206</v>
      </c>
      <c r="I106" s="98" t="s">
        <v>207</v>
      </c>
      <c r="J106" s="100" t="s">
        <v>208</v>
      </c>
      <c r="K106" s="55" t="s">
        <v>209</v>
      </c>
      <c r="L106" s="55" t="s">
        <v>27</v>
      </c>
      <c r="M106" s="55"/>
      <c r="N106" s="154"/>
    </row>
    <row r="107" spans="1:15" ht="31.5">
      <c r="A107" s="39">
        <v>37</v>
      </c>
      <c r="B107" s="158" t="s">
        <v>210</v>
      </c>
      <c r="C107" s="131">
        <v>18500</v>
      </c>
      <c r="D107" s="61">
        <v>0</v>
      </c>
      <c r="E107" s="61">
        <v>5000</v>
      </c>
      <c r="F107" s="131">
        <v>11500</v>
      </c>
      <c r="G107" s="53">
        <f>C107+F107</f>
        <v>30000</v>
      </c>
      <c r="H107" s="98" t="s">
        <v>211</v>
      </c>
      <c r="I107" s="98" t="s">
        <v>212</v>
      </c>
      <c r="J107" s="100" t="s">
        <v>213</v>
      </c>
      <c r="K107" s="55" t="s">
        <v>214</v>
      </c>
      <c r="L107" s="55"/>
      <c r="M107" s="55" t="s">
        <v>27</v>
      </c>
      <c r="N107" s="59"/>
    </row>
    <row r="108" spans="1:15" ht="63" customHeight="1">
      <c r="A108" s="39">
        <v>38</v>
      </c>
      <c r="B108" s="158" t="s">
        <v>215</v>
      </c>
      <c r="C108" s="131">
        <v>15000</v>
      </c>
      <c r="D108" s="61">
        <v>0</v>
      </c>
      <c r="E108" s="61">
        <v>3500</v>
      </c>
      <c r="F108" s="131">
        <v>25000</v>
      </c>
      <c r="G108" s="53">
        <f>C108+F108</f>
        <v>40000</v>
      </c>
      <c r="H108" s="98" t="s">
        <v>216</v>
      </c>
      <c r="I108" s="98" t="s">
        <v>217</v>
      </c>
      <c r="J108" s="100" t="s">
        <v>218</v>
      </c>
      <c r="K108" s="55">
        <v>4</v>
      </c>
      <c r="L108" s="55" t="s">
        <v>65</v>
      </c>
      <c r="M108" s="55"/>
      <c r="N108" s="154"/>
    </row>
    <row r="109" spans="1:15">
      <c r="A109" s="66"/>
      <c r="B109" s="67"/>
      <c r="C109" s="68">
        <f>SUM(C106:C108)</f>
        <v>63500</v>
      </c>
      <c r="D109" s="69">
        <f>SUM(D106:D108)</f>
        <v>25000</v>
      </c>
      <c r="E109" s="69">
        <f>SUM(E106:E108)</f>
        <v>8500</v>
      </c>
      <c r="F109" s="68">
        <f>SUM(F106:F108)</f>
        <v>46500</v>
      </c>
      <c r="G109" s="70">
        <f>SUM(G106:G108)</f>
        <v>110000</v>
      </c>
      <c r="H109" s="71"/>
      <c r="I109" s="72"/>
      <c r="J109" s="73"/>
      <c r="K109" s="73"/>
      <c r="L109" s="74"/>
      <c r="M109" s="74"/>
      <c r="N109" s="75"/>
    </row>
    <row r="110" spans="1:15">
      <c r="A110" s="104"/>
      <c r="B110" s="116"/>
      <c r="C110" s="117"/>
      <c r="D110" s="107"/>
      <c r="E110" s="107"/>
      <c r="F110" s="117"/>
      <c r="G110" s="108"/>
      <c r="H110" s="118"/>
      <c r="I110" s="119"/>
      <c r="J110" s="120"/>
      <c r="K110" s="121"/>
      <c r="L110" s="104"/>
      <c r="M110" s="104"/>
      <c r="N110" s="114"/>
    </row>
    <row r="111" spans="1:15">
      <c r="A111" s="39"/>
      <c r="B111" s="85" t="s">
        <v>53</v>
      </c>
      <c r="C111" s="40"/>
      <c r="D111" s="31"/>
      <c r="E111" s="31"/>
      <c r="F111" s="40"/>
      <c r="G111" s="32"/>
      <c r="H111" s="33"/>
      <c r="I111" s="34"/>
      <c r="J111" s="34"/>
      <c r="K111" s="35"/>
      <c r="L111" s="34"/>
      <c r="M111" s="34"/>
      <c r="N111" s="42"/>
    </row>
    <row r="112" spans="1:15" s="3" customFormat="1">
      <c r="A112" s="39"/>
      <c r="B112" s="95" t="s">
        <v>195</v>
      </c>
      <c r="C112" s="40"/>
      <c r="D112" s="31"/>
      <c r="E112" s="31"/>
      <c r="F112" s="40"/>
      <c r="G112" s="32"/>
      <c r="H112" s="33"/>
      <c r="I112" s="34"/>
      <c r="J112" s="34"/>
      <c r="K112" s="35"/>
      <c r="L112" s="34"/>
      <c r="M112" s="34"/>
      <c r="N112" s="42"/>
      <c r="O112" s="2"/>
    </row>
    <row r="113" spans="1:15" s="5" customFormat="1">
      <c r="A113" s="39"/>
      <c r="B113" s="95" t="s">
        <v>219</v>
      </c>
      <c r="C113" s="40"/>
      <c r="D113" s="31"/>
      <c r="E113" s="31"/>
      <c r="F113" s="40"/>
      <c r="G113" s="32"/>
      <c r="H113" s="33"/>
      <c r="I113" s="34"/>
      <c r="J113" s="34"/>
      <c r="K113" s="35"/>
      <c r="L113" s="41" t="s">
        <v>7</v>
      </c>
      <c r="M113" s="41"/>
      <c r="N113" s="42"/>
      <c r="O113" s="8"/>
    </row>
    <row r="114" spans="1:15" ht="31.5">
      <c r="A114" s="43" t="s">
        <v>8</v>
      </c>
      <c r="B114" s="44" t="s">
        <v>9</v>
      </c>
      <c r="C114" s="45" t="s">
        <v>10</v>
      </c>
      <c r="D114" s="46" t="s">
        <v>11</v>
      </c>
      <c r="E114" s="46" t="s">
        <v>12</v>
      </c>
      <c r="F114" s="45" t="s">
        <v>13</v>
      </c>
      <c r="G114" s="47" t="s">
        <v>14</v>
      </c>
      <c r="H114" s="44" t="s">
        <v>15</v>
      </c>
      <c r="I114" s="44" t="s">
        <v>16</v>
      </c>
      <c r="J114" s="44" t="s">
        <v>17</v>
      </c>
      <c r="K114" s="43" t="s">
        <v>18</v>
      </c>
      <c r="L114" s="44" t="s">
        <v>19</v>
      </c>
      <c r="M114" s="44" t="s">
        <v>20</v>
      </c>
      <c r="N114" s="49" t="s">
        <v>21</v>
      </c>
    </row>
    <row r="115" spans="1:15" ht="41.25" customHeight="1">
      <c r="A115" s="28">
        <v>39</v>
      </c>
      <c r="B115" s="64" t="s">
        <v>220</v>
      </c>
      <c r="C115" s="160">
        <v>9000</v>
      </c>
      <c r="D115" s="161">
        <v>8000</v>
      </c>
      <c r="E115" s="161">
        <v>0</v>
      </c>
      <c r="F115" s="160">
        <v>1000</v>
      </c>
      <c r="G115" s="162">
        <f>C115+F115</f>
        <v>10000</v>
      </c>
      <c r="H115" s="64" t="s">
        <v>221</v>
      </c>
      <c r="I115" s="55" t="s">
        <v>222</v>
      </c>
      <c r="J115" s="55" t="s">
        <v>223</v>
      </c>
      <c r="K115" s="55">
        <v>10</v>
      </c>
      <c r="L115" s="58" t="s">
        <v>65</v>
      </c>
      <c r="M115" s="163"/>
      <c r="N115" s="59"/>
    </row>
    <row r="116" spans="1:15" ht="31.5">
      <c r="A116" s="28">
        <v>40</v>
      </c>
      <c r="B116" s="64" t="s">
        <v>224</v>
      </c>
      <c r="C116" s="160">
        <v>20000</v>
      </c>
      <c r="D116" s="161">
        <v>0</v>
      </c>
      <c r="E116" s="161">
        <v>0</v>
      </c>
      <c r="F116" s="160">
        <v>5000</v>
      </c>
      <c r="G116" s="162">
        <f>C116+F116</f>
        <v>25000</v>
      </c>
      <c r="H116" s="64" t="s">
        <v>225</v>
      </c>
      <c r="I116" s="55" t="s">
        <v>226</v>
      </c>
      <c r="J116" s="55" t="s">
        <v>227</v>
      </c>
      <c r="K116" s="55" t="s">
        <v>228</v>
      </c>
      <c r="L116" s="58" t="s">
        <v>65</v>
      </c>
      <c r="M116" s="58"/>
      <c r="N116" s="59"/>
    </row>
    <row r="117" spans="1:15" ht="31.5">
      <c r="A117" s="28">
        <v>41</v>
      </c>
      <c r="B117" s="64" t="s">
        <v>229</v>
      </c>
      <c r="C117" s="160">
        <v>20000</v>
      </c>
      <c r="D117" s="161">
        <v>0</v>
      </c>
      <c r="E117" s="161">
        <v>0</v>
      </c>
      <c r="F117" s="160">
        <v>5000</v>
      </c>
      <c r="G117" s="162">
        <f>C117+F117</f>
        <v>25000</v>
      </c>
      <c r="H117" s="65" t="s">
        <v>230</v>
      </c>
      <c r="I117" s="55" t="s">
        <v>231</v>
      </c>
      <c r="J117" s="55" t="s">
        <v>232</v>
      </c>
      <c r="K117" s="55" t="s">
        <v>233</v>
      </c>
      <c r="L117" s="58" t="s">
        <v>65</v>
      </c>
      <c r="M117" s="58" t="s">
        <v>65</v>
      </c>
      <c r="N117" s="59"/>
    </row>
    <row r="118" spans="1:15" ht="35.25" customHeight="1">
      <c r="A118" s="28">
        <v>42</v>
      </c>
      <c r="B118" s="64" t="s">
        <v>234</v>
      </c>
      <c r="C118" s="160">
        <v>12500</v>
      </c>
      <c r="D118" s="161">
        <v>8000</v>
      </c>
      <c r="E118" s="161">
        <v>0</v>
      </c>
      <c r="F118" s="160">
        <v>12500</v>
      </c>
      <c r="G118" s="162">
        <f>C118+F118</f>
        <v>25000</v>
      </c>
      <c r="H118" s="164" t="s">
        <v>235</v>
      </c>
      <c r="I118" s="55" t="s">
        <v>217</v>
      </c>
      <c r="J118" s="55" t="s">
        <v>236</v>
      </c>
      <c r="K118" s="55" t="s">
        <v>237</v>
      </c>
      <c r="L118" s="58"/>
      <c r="M118" s="58" t="s">
        <v>27</v>
      </c>
      <c r="N118" s="59"/>
    </row>
    <row r="119" spans="1:15" ht="51.75" customHeight="1">
      <c r="A119" s="28">
        <v>43</v>
      </c>
      <c r="B119" s="64" t="s">
        <v>238</v>
      </c>
      <c r="C119" s="165">
        <v>25000</v>
      </c>
      <c r="D119" s="52">
        <v>10000</v>
      </c>
      <c r="E119" s="166">
        <v>10000</v>
      </c>
      <c r="F119" s="165">
        <v>0</v>
      </c>
      <c r="G119" s="162">
        <f>C119+F119</f>
        <v>25000</v>
      </c>
      <c r="H119" s="164" t="s">
        <v>239</v>
      </c>
      <c r="I119" s="55" t="s">
        <v>240</v>
      </c>
      <c r="J119" s="55" t="s">
        <v>241</v>
      </c>
      <c r="K119" s="55" t="s">
        <v>242</v>
      </c>
      <c r="L119" s="143"/>
      <c r="M119" s="143" t="s">
        <v>27</v>
      </c>
      <c r="N119" s="59"/>
    </row>
    <row r="120" spans="1:15">
      <c r="A120" s="66"/>
      <c r="B120" s="67"/>
      <c r="C120" s="68">
        <f>SUM(C115:C119)</f>
        <v>86500</v>
      </c>
      <c r="D120" s="69">
        <f>SUM(D115,D118:D119)</f>
        <v>26000</v>
      </c>
      <c r="E120" s="69">
        <f>SUM(E115,E118:E119)</f>
        <v>10000</v>
      </c>
      <c r="F120" s="68">
        <f>SUM(F115:F119)</f>
        <v>23500</v>
      </c>
      <c r="G120" s="70">
        <f>SUM(G115:G119)</f>
        <v>110000</v>
      </c>
      <c r="H120" s="71"/>
      <c r="I120" s="72"/>
      <c r="J120" s="73"/>
      <c r="K120" s="73"/>
      <c r="L120" s="74"/>
      <c r="M120" s="74"/>
      <c r="N120" s="75"/>
    </row>
    <row r="121" spans="1:15">
      <c r="A121" s="104"/>
      <c r="B121" s="167"/>
      <c r="C121" s="106"/>
      <c r="D121" s="107"/>
      <c r="E121" s="107"/>
      <c r="F121" s="106"/>
      <c r="G121" s="108"/>
      <c r="H121" s="168"/>
      <c r="I121" s="169"/>
      <c r="J121" s="170"/>
      <c r="K121" s="170"/>
      <c r="L121" s="113"/>
      <c r="M121" s="113"/>
      <c r="N121" s="114"/>
    </row>
    <row r="122" spans="1:15">
      <c r="A122" s="39"/>
      <c r="B122" s="85" t="s">
        <v>53</v>
      </c>
      <c r="C122" s="40"/>
      <c r="D122" s="31"/>
      <c r="E122" s="31"/>
      <c r="F122" s="40"/>
      <c r="G122" s="32"/>
      <c r="H122" s="33"/>
      <c r="I122" s="34"/>
      <c r="J122" s="34"/>
      <c r="K122" s="35"/>
      <c r="L122" s="34"/>
      <c r="M122" s="34"/>
      <c r="N122" s="42"/>
    </row>
    <row r="123" spans="1:15" s="3" customFormat="1">
      <c r="A123" s="96"/>
      <c r="B123" s="95" t="s">
        <v>195</v>
      </c>
      <c r="C123" s="122"/>
      <c r="D123" s="123"/>
      <c r="E123" s="123"/>
      <c r="F123" s="122"/>
      <c r="G123" s="124"/>
      <c r="H123" s="125"/>
      <c r="I123" s="126"/>
      <c r="J123" s="127"/>
      <c r="K123" s="128"/>
      <c r="L123" s="96"/>
      <c r="M123" s="96"/>
      <c r="N123" s="129"/>
      <c r="O123" s="2"/>
    </row>
    <row r="124" spans="1:15" s="5" customFormat="1">
      <c r="A124" s="39"/>
      <c r="B124" s="89" t="s">
        <v>243</v>
      </c>
      <c r="C124" s="139"/>
      <c r="D124" s="87"/>
      <c r="E124" s="87"/>
      <c r="F124" s="139"/>
      <c r="G124" s="88"/>
      <c r="H124" s="29"/>
      <c r="I124" s="34"/>
      <c r="J124" s="34"/>
      <c r="K124" s="35"/>
      <c r="L124" s="41" t="s">
        <v>7</v>
      </c>
      <c r="M124" s="41"/>
      <c r="N124" s="36"/>
      <c r="O124" s="8"/>
    </row>
    <row r="125" spans="1:15" ht="31.5">
      <c r="A125" s="43" t="s">
        <v>8</v>
      </c>
      <c r="B125" s="44" t="s">
        <v>9</v>
      </c>
      <c r="C125" s="45" t="s">
        <v>10</v>
      </c>
      <c r="D125" s="141" t="s">
        <v>11</v>
      </c>
      <c r="E125" s="142" t="s">
        <v>12</v>
      </c>
      <c r="F125" s="45" t="s">
        <v>13</v>
      </c>
      <c r="G125" s="47" t="s">
        <v>14</v>
      </c>
      <c r="H125" s="44" t="s">
        <v>15</v>
      </c>
      <c r="I125" s="44" t="s">
        <v>16</v>
      </c>
      <c r="J125" s="44" t="s">
        <v>17</v>
      </c>
      <c r="K125" s="43" t="s">
        <v>18</v>
      </c>
      <c r="L125" s="44" t="s">
        <v>19</v>
      </c>
      <c r="M125" s="44" t="s">
        <v>20</v>
      </c>
      <c r="N125" s="49" t="s">
        <v>21</v>
      </c>
    </row>
    <row r="126" spans="1:15" s="5" customFormat="1" ht="39" customHeight="1">
      <c r="A126" s="60">
        <v>44</v>
      </c>
      <c r="B126" s="64" t="s">
        <v>244</v>
      </c>
      <c r="C126" s="131">
        <v>20000</v>
      </c>
      <c r="D126" s="52">
        <v>0</v>
      </c>
      <c r="E126" s="52">
        <v>0</v>
      </c>
      <c r="F126" s="131">
        <v>20000</v>
      </c>
      <c r="G126" s="53">
        <f>C126+F126</f>
        <v>40000</v>
      </c>
      <c r="H126" s="64" t="s">
        <v>245</v>
      </c>
      <c r="I126" s="55" t="s">
        <v>246</v>
      </c>
      <c r="J126" s="55" t="s">
        <v>121</v>
      </c>
      <c r="K126" s="55" t="s">
        <v>233</v>
      </c>
      <c r="L126" s="58" t="s">
        <v>27</v>
      </c>
      <c r="M126" s="58" t="s">
        <v>27</v>
      </c>
      <c r="N126" s="59"/>
      <c r="O126" s="8"/>
    </row>
    <row r="127" spans="1:15" ht="31.5">
      <c r="A127" s="60">
        <v>45</v>
      </c>
      <c r="B127" s="64" t="s">
        <v>247</v>
      </c>
      <c r="C127" s="131">
        <v>115000</v>
      </c>
      <c r="D127" s="52">
        <v>0</v>
      </c>
      <c r="E127" s="52">
        <v>0</v>
      </c>
      <c r="F127" s="131">
        <v>50000</v>
      </c>
      <c r="G127" s="53">
        <f>C127+F127</f>
        <v>165000</v>
      </c>
      <c r="H127" s="64" t="s">
        <v>248</v>
      </c>
      <c r="I127" s="55" t="s">
        <v>249</v>
      </c>
      <c r="J127" s="55" t="s">
        <v>59</v>
      </c>
      <c r="K127" s="55" t="s">
        <v>233</v>
      </c>
      <c r="L127" s="58"/>
      <c r="M127" s="58" t="s">
        <v>27</v>
      </c>
      <c r="N127" s="59"/>
    </row>
    <row r="128" spans="1:15" ht="52.5" customHeight="1">
      <c r="A128" s="60">
        <v>46</v>
      </c>
      <c r="B128" s="64" t="s">
        <v>250</v>
      </c>
      <c r="C128" s="131">
        <v>35000</v>
      </c>
      <c r="D128" s="52">
        <v>0</v>
      </c>
      <c r="E128" s="52">
        <v>0</v>
      </c>
      <c r="F128" s="131">
        <v>22000</v>
      </c>
      <c r="G128" s="53">
        <f>C128+F128</f>
        <v>57000</v>
      </c>
      <c r="H128" s="64" t="s">
        <v>251</v>
      </c>
      <c r="I128" s="64" t="s">
        <v>252</v>
      </c>
      <c r="J128" s="55" t="s">
        <v>151</v>
      </c>
      <c r="K128" s="55" t="s">
        <v>152</v>
      </c>
      <c r="L128" s="58"/>
      <c r="M128" s="58" t="s">
        <v>27</v>
      </c>
      <c r="N128" s="59"/>
    </row>
    <row r="129" spans="1:15" ht="31.5">
      <c r="A129" s="60">
        <v>47</v>
      </c>
      <c r="B129" s="64" t="s">
        <v>253</v>
      </c>
      <c r="C129" s="131">
        <v>10000</v>
      </c>
      <c r="D129" s="52">
        <v>0</v>
      </c>
      <c r="E129" s="52">
        <v>0</v>
      </c>
      <c r="F129" s="131">
        <v>20000</v>
      </c>
      <c r="G129" s="53">
        <f>C129+F129</f>
        <v>30000</v>
      </c>
      <c r="H129" s="64" t="s">
        <v>254</v>
      </c>
      <c r="I129" s="55" t="s">
        <v>255</v>
      </c>
      <c r="J129" s="55" t="s">
        <v>59</v>
      </c>
      <c r="K129" s="55" t="s">
        <v>233</v>
      </c>
      <c r="L129" s="58"/>
      <c r="M129" s="58" t="s">
        <v>27</v>
      </c>
      <c r="N129" s="59"/>
    </row>
    <row r="130" spans="1:15" ht="31.5">
      <c r="A130" s="60">
        <v>48</v>
      </c>
      <c r="B130" s="64" t="s">
        <v>256</v>
      </c>
      <c r="C130" s="131">
        <v>15000</v>
      </c>
      <c r="D130" s="52">
        <v>0</v>
      </c>
      <c r="E130" s="52">
        <v>0</v>
      </c>
      <c r="F130" s="131">
        <v>20000</v>
      </c>
      <c r="G130" s="53">
        <f>C130+F130</f>
        <v>35000</v>
      </c>
      <c r="H130" s="64" t="s">
        <v>257</v>
      </c>
      <c r="I130" s="55" t="s">
        <v>258</v>
      </c>
      <c r="J130" s="55" t="s">
        <v>59</v>
      </c>
      <c r="K130" s="55" t="s">
        <v>233</v>
      </c>
      <c r="L130" s="58"/>
      <c r="M130" s="58" t="s">
        <v>27</v>
      </c>
      <c r="N130" s="59"/>
    </row>
    <row r="131" spans="1:15">
      <c r="A131" s="66"/>
      <c r="B131" s="67"/>
      <c r="C131" s="68">
        <f t="shared" ref="C131:F131" si="10">SUM(C126:C130)</f>
        <v>195000</v>
      </c>
      <c r="D131" s="69">
        <f t="shared" si="10"/>
        <v>0</v>
      </c>
      <c r="E131" s="69">
        <f t="shared" si="10"/>
        <v>0</v>
      </c>
      <c r="F131" s="68">
        <f t="shared" si="10"/>
        <v>132000</v>
      </c>
      <c r="G131" s="70">
        <f>SUM(G126:G130)</f>
        <v>327000</v>
      </c>
      <c r="H131" s="71"/>
      <c r="I131" s="72"/>
      <c r="J131" s="73"/>
      <c r="K131" s="73"/>
      <c r="L131" s="74"/>
      <c r="M131" s="74"/>
      <c r="N131" s="75"/>
    </row>
    <row r="132" spans="1:15">
      <c r="A132" s="104"/>
      <c r="B132" s="167"/>
      <c r="C132" s="106"/>
      <c r="D132" s="107"/>
      <c r="E132" s="107"/>
      <c r="F132" s="106"/>
      <c r="G132" s="108"/>
      <c r="H132" s="168"/>
      <c r="I132" s="169"/>
      <c r="J132" s="170"/>
      <c r="K132" s="170"/>
      <c r="L132" s="113"/>
      <c r="M132" s="113"/>
      <c r="N132" s="114"/>
    </row>
    <row r="133" spans="1:15">
      <c r="A133" s="39"/>
      <c r="B133" s="85" t="s">
        <v>53</v>
      </c>
      <c r="C133" s="139"/>
      <c r="D133" s="87"/>
      <c r="E133" s="87"/>
      <c r="F133" s="139"/>
      <c r="G133" s="88"/>
      <c r="H133" s="140"/>
      <c r="I133" s="34"/>
      <c r="J133" s="34"/>
      <c r="K133" s="35"/>
      <c r="L133" s="34"/>
      <c r="M133" s="34"/>
      <c r="N133" s="36"/>
    </row>
    <row r="134" spans="1:15" s="3" customFormat="1">
      <c r="A134" s="39"/>
      <c r="B134" s="95" t="s">
        <v>195</v>
      </c>
      <c r="C134" s="139"/>
      <c r="D134" s="87"/>
      <c r="E134" s="87"/>
      <c r="F134" s="139"/>
      <c r="G134" s="88"/>
      <c r="H134" s="140"/>
      <c r="I134" s="34"/>
      <c r="J134" s="34"/>
      <c r="K134" s="35"/>
      <c r="L134" s="34"/>
      <c r="M134" s="34"/>
      <c r="N134" s="36"/>
      <c r="O134" s="2"/>
    </row>
    <row r="135" spans="1:15" s="5" customFormat="1">
      <c r="A135" s="39"/>
      <c r="B135" s="29" t="s">
        <v>259</v>
      </c>
      <c r="C135" s="139"/>
      <c r="D135" s="87"/>
      <c r="E135" s="87"/>
      <c r="F135" s="139"/>
      <c r="G135" s="88"/>
      <c r="H135" s="140"/>
      <c r="I135" s="34"/>
      <c r="J135" s="34"/>
      <c r="K135" s="35"/>
      <c r="L135" s="41" t="s">
        <v>7</v>
      </c>
      <c r="M135" s="41"/>
      <c r="N135" s="36"/>
      <c r="O135" s="8"/>
    </row>
    <row r="136" spans="1:15" ht="31.5">
      <c r="A136" s="43" t="s">
        <v>8</v>
      </c>
      <c r="B136" s="44" t="s">
        <v>9</v>
      </c>
      <c r="C136" s="45" t="s">
        <v>10</v>
      </c>
      <c r="D136" s="141" t="s">
        <v>11</v>
      </c>
      <c r="E136" s="142" t="s">
        <v>12</v>
      </c>
      <c r="F136" s="45" t="s">
        <v>13</v>
      </c>
      <c r="G136" s="47" t="s">
        <v>14</v>
      </c>
      <c r="H136" s="44" t="s">
        <v>15</v>
      </c>
      <c r="I136" s="44" t="s">
        <v>16</v>
      </c>
      <c r="J136" s="44" t="s">
        <v>17</v>
      </c>
      <c r="K136" s="43" t="s">
        <v>18</v>
      </c>
      <c r="L136" s="44" t="s">
        <v>19</v>
      </c>
      <c r="M136" s="44" t="s">
        <v>20</v>
      </c>
      <c r="N136" s="49" t="s">
        <v>21</v>
      </c>
    </row>
    <row r="137" spans="1:15" ht="31.5">
      <c r="A137" s="39">
        <v>49</v>
      </c>
      <c r="B137" s="50" t="s">
        <v>260</v>
      </c>
      <c r="C137" s="171">
        <v>58000</v>
      </c>
      <c r="D137" s="172">
        <v>0</v>
      </c>
      <c r="E137" s="172">
        <v>10000</v>
      </c>
      <c r="F137" s="171">
        <v>27000</v>
      </c>
      <c r="G137" s="53">
        <f t="shared" ref="G137:G142" si="11">C137+F137</f>
        <v>85000</v>
      </c>
      <c r="H137" s="50" t="s">
        <v>261</v>
      </c>
      <c r="I137" s="56" t="s">
        <v>262</v>
      </c>
      <c r="J137" s="55" t="s">
        <v>121</v>
      </c>
      <c r="K137" s="56" t="s">
        <v>263</v>
      </c>
      <c r="L137" s="58" t="s">
        <v>65</v>
      </c>
      <c r="M137" s="58" t="s">
        <v>65</v>
      </c>
      <c r="N137" s="59"/>
    </row>
    <row r="138" spans="1:15" ht="31.5">
      <c r="A138" s="39">
        <v>50</v>
      </c>
      <c r="B138" s="50" t="s">
        <v>264</v>
      </c>
      <c r="C138" s="171">
        <v>20000</v>
      </c>
      <c r="D138" s="172">
        <v>0</v>
      </c>
      <c r="E138" s="172">
        <v>0</v>
      </c>
      <c r="F138" s="171">
        <v>35000</v>
      </c>
      <c r="G138" s="53">
        <f t="shared" si="11"/>
        <v>55000</v>
      </c>
      <c r="H138" s="50" t="s">
        <v>265</v>
      </c>
      <c r="I138" s="56" t="s">
        <v>266</v>
      </c>
      <c r="J138" s="55" t="s">
        <v>267</v>
      </c>
      <c r="K138" s="56" t="s">
        <v>268</v>
      </c>
      <c r="L138" s="58" t="s">
        <v>65</v>
      </c>
      <c r="M138" s="58" t="s">
        <v>65</v>
      </c>
      <c r="N138" s="154"/>
    </row>
    <row r="139" spans="1:15" ht="31.5">
      <c r="A139" s="39">
        <v>51</v>
      </c>
      <c r="B139" s="130" t="s">
        <v>269</v>
      </c>
      <c r="C139" s="171">
        <v>8500</v>
      </c>
      <c r="D139" s="166">
        <v>0</v>
      </c>
      <c r="E139" s="166">
        <v>0</v>
      </c>
      <c r="F139" s="165">
        <v>8000</v>
      </c>
      <c r="G139" s="53">
        <f t="shared" si="11"/>
        <v>16500</v>
      </c>
      <c r="H139" s="65" t="s">
        <v>270</v>
      </c>
      <c r="I139" s="55" t="s">
        <v>271</v>
      </c>
      <c r="J139" s="55" t="s">
        <v>272</v>
      </c>
      <c r="K139" s="173" t="s">
        <v>273</v>
      </c>
      <c r="L139" s="174" t="s">
        <v>65</v>
      </c>
      <c r="M139" s="58"/>
      <c r="N139" s="59"/>
      <c r="O139" s="175"/>
    </row>
    <row r="140" spans="1:15" ht="47.25">
      <c r="A140" s="39">
        <v>52</v>
      </c>
      <c r="B140" s="50" t="s">
        <v>274</v>
      </c>
      <c r="C140" s="176">
        <v>9000</v>
      </c>
      <c r="D140" s="166">
        <v>0</v>
      </c>
      <c r="E140" s="166">
        <v>0</v>
      </c>
      <c r="F140" s="176">
        <v>11000</v>
      </c>
      <c r="G140" s="53">
        <f t="shared" si="11"/>
        <v>20000</v>
      </c>
      <c r="H140" s="103" t="s">
        <v>275</v>
      </c>
      <c r="I140" s="55" t="s">
        <v>276</v>
      </c>
      <c r="J140" s="56" t="s">
        <v>277</v>
      </c>
      <c r="K140" s="56" t="s">
        <v>278</v>
      </c>
      <c r="L140" s="177"/>
      <c r="M140" s="174" t="s">
        <v>65</v>
      </c>
      <c r="N140" s="59"/>
    </row>
    <row r="141" spans="1:15" ht="31.5">
      <c r="A141" s="39">
        <v>53</v>
      </c>
      <c r="B141" s="50" t="s">
        <v>279</v>
      </c>
      <c r="C141" s="176">
        <v>7500</v>
      </c>
      <c r="D141" s="166">
        <v>0</v>
      </c>
      <c r="E141" s="166">
        <v>0</v>
      </c>
      <c r="F141" s="176">
        <v>17500</v>
      </c>
      <c r="G141" s="53">
        <f t="shared" si="11"/>
        <v>25000</v>
      </c>
      <c r="H141" s="103" t="s">
        <v>280</v>
      </c>
      <c r="I141" s="55" t="s">
        <v>281</v>
      </c>
      <c r="J141" s="56" t="s">
        <v>282</v>
      </c>
      <c r="K141" s="56" t="s">
        <v>283</v>
      </c>
      <c r="L141" s="58" t="s">
        <v>27</v>
      </c>
      <c r="M141" s="58"/>
      <c r="N141" s="154"/>
    </row>
    <row r="142" spans="1:15" ht="31.5">
      <c r="A142" s="39">
        <v>54</v>
      </c>
      <c r="B142" s="64" t="s">
        <v>284</v>
      </c>
      <c r="C142" s="178">
        <v>10000</v>
      </c>
      <c r="D142" s="179">
        <v>10000</v>
      </c>
      <c r="E142" s="179">
        <v>0</v>
      </c>
      <c r="F142" s="178">
        <v>10000</v>
      </c>
      <c r="G142" s="53">
        <f t="shared" si="11"/>
        <v>20000</v>
      </c>
      <c r="H142" s="150" t="s">
        <v>285</v>
      </c>
      <c r="I142" s="180" t="s">
        <v>286</v>
      </c>
      <c r="J142" s="56" t="s">
        <v>287</v>
      </c>
      <c r="K142" s="56" t="s">
        <v>288</v>
      </c>
      <c r="L142" s="58" t="s">
        <v>27</v>
      </c>
      <c r="M142" s="58" t="s">
        <v>27</v>
      </c>
      <c r="N142" s="138"/>
    </row>
    <row r="143" spans="1:15">
      <c r="A143" s="66"/>
      <c r="B143" s="67"/>
      <c r="C143" s="68">
        <f t="shared" ref="C143:G143" si="12">SUM(C137:C142)</f>
        <v>113000</v>
      </c>
      <c r="D143" s="69">
        <f t="shared" si="12"/>
        <v>10000</v>
      </c>
      <c r="E143" s="69">
        <f t="shared" si="12"/>
        <v>10000</v>
      </c>
      <c r="F143" s="68">
        <f t="shared" si="12"/>
        <v>108500</v>
      </c>
      <c r="G143" s="70">
        <f t="shared" si="12"/>
        <v>221500</v>
      </c>
      <c r="H143" s="71"/>
      <c r="I143" s="72"/>
      <c r="J143" s="73"/>
      <c r="K143" s="73"/>
      <c r="L143" s="74"/>
      <c r="M143" s="74"/>
      <c r="N143" s="75"/>
    </row>
    <row r="144" spans="1:15">
      <c r="A144" s="104"/>
      <c r="B144" s="167"/>
      <c r="C144" s="106"/>
      <c r="D144" s="107"/>
      <c r="E144" s="107"/>
      <c r="F144" s="106"/>
      <c r="G144" s="108"/>
      <c r="H144" s="168"/>
      <c r="I144" s="169"/>
      <c r="J144" s="170"/>
      <c r="K144" s="170"/>
      <c r="L144" s="113"/>
      <c r="M144" s="113"/>
      <c r="N144" s="114"/>
    </row>
    <row r="145" spans="1:15">
      <c r="A145" s="84"/>
      <c r="B145" s="85" t="s">
        <v>289</v>
      </c>
      <c r="C145" s="181"/>
      <c r="D145" s="182"/>
      <c r="E145" s="182"/>
      <c r="F145" s="181"/>
      <c r="G145" s="183"/>
      <c r="H145" s="184"/>
      <c r="I145" s="90"/>
      <c r="J145" s="84"/>
      <c r="K145" s="91"/>
      <c r="L145" s="84"/>
      <c r="M145" s="84"/>
      <c r="N145" s="94"/>
    </row>
    <row r="146" spans="1:15" s="3" customFormat="1">
      <c r="A146" s="84"/>
      <c r="B146" s="95" t="s">
        <v>290</v>
      </c>
      <c r="C146" s="181"/>
      <c r="D146" s="182"/>
      <c r="E146" s="182"/>
      <c r="F146" s="181"/>
      <c r="G146" s="183"/>
      <c r="H146" s="184"/>
      <c r="I146" s="90"/>
      <c r="J146" s="84"/>
      <c r="K146" s="91"/>
      <c r="L146" s="84"/>
      <c r="M146" s="84"/>
      <c r="N146" s="94"/>
      <c r="O146" s="2"/>
    </row>
    <row r="147" spans="1:15" s="5" customFormat="1">
      <c r="A147" s="84"/>
      <c r="B147" s="95" t="s">
        <v>291</v>
      </c>
      <c r="C147" s="181"/>
      <c r="D147" s="182"/>
      <c r="E147" s="182"/>
      <c r="F147" s="181"/>
      <c r="G147" s="183"/>
      <c r="H147" s="184"/>
      <c r="I147" s="90"/>
      <c r="J147" s="84"/>
      <c r="K147" s="91"/>
      <c r="L147" s="41" t="s">
        <v>7</v>
      </c>
      <c r="M147" s="41"/>
      <c r="N147" s="94"/>
      <c r="O147" s="8"/>
    </row>
    <row r="148" spans="1:15" ht="31.5">
      <c r="A148" s="155" t="s">
        <v>292</v>
      </c>
      <c r="B148" s="156" t="s">
        <v>293</v>
      </c>
      <c r="C148" s="45" t="s">
        <v>10</v>
      </c>
      <c r="D148" s="141" t="s">
        <v>11</v>
      </c>
      <c r="E148" s="142" t="s">
        <v>12</v>
      </c>
      <c r="F148" s="45" t="s">
        <v>13</v>
      </c>
      <c r="G148" s="47" t="s">
        <v>14</v>
      </c>
      <c r="H148" s="157" t="s">
        <v>294</v>
      </c>
      <c r="I148" s="157" t="s">
        <v>295</v>
      </c>
      <c r="J148" s="155" t="s">
        <v>296</v>
      </c>
      <c r="K148" s="43" t="s">
        <v>18</v>
      </c>
      <c r="L148" s="155" t="s">
        <v>19</v>
      </c>
      <c r="M148" s="155" t="s">
        <v>20</v>
      </c>
      <c r="N148" s="49" t="s">
        <v>297</v>
      </c>
    </row>
    <row r="149" spans="1:15" ht="31.5">
      <c r="A149" s="39">
        <v>55</v>
      </c>
      <c r="B149" s="149" t="s">
        <v>298</v>
      </c>
      <c r="C149" s="152">
        <v>58000</v>
      </c>
      <c r="D149" s="52">
        <v>0</v>
      </c>
      <c r="E149" s="52">
        <v>0</v>
      </c>
      <c r="F149" s="152">
        <v>72000</v>
      </c>
      <c r="G149" s="53">
        <f t="shared" ref="G149:G154" si="13">C149+F149</f>
        <v>130000</v>
      </c>
      <c r="H149" s="65" t="s">
        <v>299</v>
      </c>
      <c r="I149" s="55" t="s">
        <v>300</v>
      </c>
      <c r="J149" s="55" t="s">
        <v>32</v>
      </c>
      <c r="K149" s="55" t="s">
        <v>301</v>
      </c>
      <c r="L149" s="58"/>
      <c r="M149" s="58" t="s">
        <v>27</v>
      </c>
      <c r="N149" s="154"/>
    </row>
    <row r="150" spans="1:15" ht="31.5">
      <c r="A150" s="185">
        <v>56</v>
      </c>
      <c r="B150" s="64" t="s">
        <v>302</v>
      </c>
      <c r="C150" s="152">
        <v>5000</v>
      </c>
      <c r="D150" s="52">
        <v>0</v>
      </c>
      <c r="E150" s="52">
        <v>0</v>
      </c>
      <c r="F150" s="152">
        <v>10000</v>
      </c>
      <c r="G150" s="53">
        <f t="shared" si="13"/>
        <v>15000</v>
      </c>
      <c r="H150" s="65" t="s">
        <v>303</v>
      </c>
      <c r="I150" s="55" t="s">
        <v>304</v>
      </c>
      <c r="J150" s="55" t="s">
        <v>32</v>
      </c>
      <c r="K150" s="55" t="s">
        <v>305</v>
      </c>
      <c r="L150" s="58"/>
      <c r="M150" s="58" t="s">
        <v>27</v>
      </c>
      <c r="N150" s="154"/>
    </row>
    <row r="151" spans="1:15" ht="31.5">
      <c r="A151" s="39">
        <v>57</v>
      </c>
      <c r="B151" s="64" t="s">
        <v>306</v>
      </c>
      <c r="C151" s="131">
        <v>8000</v>
      </c>
      <c r="D151" s="61">
        <v>0</v>
      </c>
      <c r="E151" s="61">
        <v>0</v>
      </c>
      <c r="F151" s="131">
        <v>6000</v>
      </c>
      <c r="G151" s="53">
        <f t="shared" si="13"/>
        <v>14000</v>
      </c>
      <c r="H151" s="64" t="s">
        <v>307</v>
      </c>
      <c r="I151" s="55" t="s">
        <v>308</v>
      </c>
      <c r="J151" s="55" t="s">
        <v>59</v>
      </c>
      <c r="K151" s="55" t="s">
        <v>162</v>
      </c>
      <c r="L151" s="58" t="s">
        <v>27</v>
      </c>
      <c r="M151" s="58" t="s">
        <v>27</v>
      </c>
      <c r="N151" s="59"/>
      <c r="O151" s="72"/>
    </row>
    <row r="152" spans="1:15" ht="47.25">
      <c r="A152" s="39">
        <v>58</v>
      </c>
      <c r="B152" s="64" t="s">
        <v>309</v>
      </c>
      <c r="C152" s="152">
        <v>35000</v>
      </c>
      <c r="D152" s="61">
        <v>0</v>
      </c>
      <c r="E152" s="61">
        <v>0</v>
      </c>
      <c r="F152" s="152">
        <v>45000</v>
      </c>
      <c r="G152" s="53">
        <f t="shared" si="13"/>
        <v>80000</v>
      </c>
      <c r="H152" s="64" t="s">
        <v>310</v>
      </c>
      <c r="I152" s="64" t="s">
        <v>311</v>
      </c>
      <c r="J152" s="55" t="s">
        <v>151</v>
      </c>
      <c r="K152" s="55" t="s">
        <v>312</v>
      </c>
      <c r="L152" s="58"/>
      <c r="M152" s="58" t="s">
        <v>27</v>
      </c>
      <c r="N152" s="59"/>
      <c r="O152" s="72"/>
    </row>
    <row r="153" spans="1:15" ht="45" customHeight="1">
      <c r="A153" s="185">
        <v>59</v>
      </c>
      <c r="B153" s="64" t="s">
        <v>313</v>
      </c>
      <c r="C153" s="152">
        <v>37000</v>
      </c>
      <c r="D153" s="61">
        <v>0</v>
      </c>
      <c r="E153" s="61">
        <v>0</v>
      </c>
      <c r="F153" s="152">
        <v>49000</v>
      </c>
      <c r="G153" s="53">
        <f t="shared" si="13"/>
        <v>86000</v>
      </c>
      <c r="H153" s="64" t="s">
        <v>189</v>
      </c>
      <c r="I153" s="64" t="s">
        <v>314</v>
      </c>
      <c r="J153" s="55" t="s">
        <v>151</v>
      </c>
      <c r="K153" s="55" t="s">
        <v>312</v>
      </c>
      <c r="L153" s="58"/>
      <c r="M153" s="58" t="s">
        <v>27</v>
      </c>
      <c r="N153" s="59"/>
      <c r="O153" s="72"/>
    </row>
    <row r="154" spans="1:15" ht="45" customHeight="1">
      <c r="A154" s="185">
        <v>60</v>
      </c>
      <c r="B154" s="64" t="s">
        <v>315</v>
      </c>
      <c r="C154" s="97">
        <v>62000</v>
      </c>
      <c r="D154" s="61">
        <v>0</v>
      </c>
      <c r="E154" s="61">
        <v>0</v>
      </c>
      <c r="F154" s="97">
        <v>52000</v>
      </c>
      <c r="G154" s="53">
        <f t="shared" si="13"/>
        <v>114000</v>
      </c>
      <c r="H154" s="64" t="s">
        <v>316</v>
      </c>
      <c r="I154" s="64" t="s">
        <v>317</v>
      </c>
      <c r="J154" s="55" t="s">
        <v>151</v>
      </c>
      <c r="K154" s="55" t="s">
        <v>178</v>
      </c>
      <c r="L154" s="58" t="s">
        <v>27</v>
      </c>
      <c r="M154" s="58"/>
      <c r="N154" s="59"/>
    </row>
    <row r="155" spans="1:15">
      <c r="A155" s="67"/>
      <c r="B155" s="67"/>
      <c r="C155" s="68">
        <f>SUM(C149:C154)</f>
        <v>205000</v>
      </c>
      <c r="D155" s="69">
        <f>SUM(D149:D154)</f>
        <v>0</v>
      </c>
      <c r="E155" s="69">
        <f>SUM(E149:E154)</f>
        <v>0</v>
      </c>
      <c r="F155" s="68">
        <f>SUM(F149:F154)</f>
        <v>234000</v>
      </c>
      <c r="G155" s="70">
        <f>SUM(G149:G154)</f>
        <v>439000</v>
      </c>
      <c r="H155" s="71"/>
      <c r="I155" s="72"/>
      <c r="J155" s="73"/>
      <c r="K155" s="73"/>
      <c r="L155" s="74"/>
      <c r="M155" s="74"/>
      <c r="N155" s="75"/>
    </row>
    <row r="156" spans="1:15">
      <c r="A156" s="104"/>
      <c r="B156" s="167"/>
      <c r="C156" s="106"/>
      <c r="D156" s="107"/>
      <c r="E156" s="107"/>
      <c r="F156" s="106"/>
      <c r="G156" s="108"/>
      <c r="H156" s="168"/>
      <c r="I156" s="169"/>
      <c r="J156" s="170"/>
      <c r="K156" s="170"/>
      <c r="L156" s="113"/>
      <c r="M156" s="113"/>
      <c r="N156" s="114"/>
    </row>
    <row r="157" spans="1:15">
      <c r="A157" s="39"/>
      <c r="B157" s="85" t="s">
        <v>289</v>
      </c>
      <c r="C157" s="139"/>
      <c r="D157" s="87"/>
      <c r="E157" s="87"/>
      <c r="F157" s="139"/>
      <c r="G157" s="88"/>
      <c r="H157" s="29"/>
      <c r="I157" s="34"/>
      <c r="J157" s="34"/>
      <c r="K157" s="35"/>
      <c r="L157" s="34"/>
      <c r="M157" s="34"/>
      <c r="N157" s="36"/>
    </row>
    <row r="158" spans="1:15" s="3" customFormat="1">
      <c r="A158" s="39"/>
      <c r="B158" s="95" t="s">
        <v>290</v>
      </c>
      <c r="C158" s="139"/>
      <c r="D158" s="87"/>
      <c r="E158" s="87"/>
      <c r="F158" s="139"/>
      <c r="G158" s="88"/>
      <c r="H158" s="29"/>
      <c r="I158" s="34"/>
      <c r="J158" s="34"/>
      <c r="K158" s="35"/>
      <c r="L158" s="34"/>
      <c r="M158" s="34"/>
      <c r="N158" s="36"/>
      <c r="O158" s="2"/>
    </row>
    <row r="159" spans="1:15" s="5" customFormat="1">
      <c r="A159" s="39"/>
      <c r="B159" s="29" t="s">
        <v>318</v>
      </c>
      <c r="C159" s="139"/>
      <c r="D159" s="87"/>
      <c r="E159" s="87"/>
      <c r="F159" s="139"/>
      <c r="G159" s="88"/>
      <c r="H159" s="29"/>
      <c r="I159" s="34"/>
      <c r="J159" s="34"/>
      <c r="K159" s="35"/>
      <c r="L159" s="41" t="s">
        <v>7</v>
      </c>
      <c r="M159" s="41"/>
      <c r="N159" s="36"/>
      <c r="O159" s="8"/>
    </row>
    <row r="160" spans="1:15" ht="31.5">
      <c r="A160" s="43" t="s">
        <v>8</v>
      </c>
      <c r="B160" s="44" t="s">
        <v>9</v>
      </c>
      <c r="C160" s="45" t="s">
        <v>10</v>
      </c>
      <c r="D160" s="141" t="s">
        <v>11</v>
      </c>
      <c r="E160" s="142" t="s">
        <v>12</v>
      </c>
      <c r="F160" s="45" t="s">
        <v>13</v>
      </c>
      <c r="G160" s="47" t="s">
        <v>14</v>
      </c>
      <c r="H160" s="44" t="s">
        <v>15</v>
      </c>
      <c r="I160" s="44" t="s">
        <v>16</v>
      </c>
      <c r="J160" s="44" t="s">
        <v>17</v>
      </c>
      <c r="K160" s="43" t="s">
        <v>18</v>
      </c>
      <c r="L160" s="44" t="s">
        <v>19</v>
      </c>
      <c r="M160" s="44" t="s">
        <v>20</v>
      </c>
      <c r="N160" s="49" t="s">
        <v>21</v>
      </c>
    </row>
    <row r="161" spans="1:15" ht="31.5">
      <c r="A161" s="60">
        <v>61</v>
      </c>
      <c r="B161" s="64" t="s">
        <v>319</v>
      </c>
      <c r="C161" s="131">
        <v>9000</v>
      </c>
      <c r="D161" s="61">
        <v>8000</v>
      </c>
      <c r="E161" s="61">
        <v>0</v>
      </c>
      <c r="F161" s="131">
        <v>15000</v>
      </c>
      <c r="G161" s="53">
        <f>C161+F161</f>
        <v>24000</v>
      </c>
      <c r="H161" s="64" t="s">
        <v>320</v>
      </c>
      <c r="I161" s="55" t="s">
        <v>321</v>
      </c>
      <c r="J161" s="55" t="s">
        <v>59</v>
      </c>
      <c r="K161" s="55" t="s">
        <v>322</v>
      </c>
      <c r="L161" s="58" t="s">
        <v>27</v>
      </c>
      <c r="M161" s="58" t="s">
        <v>27</v>
      </c>
      <c r="N161" s="59"/>
    </row>
    <row r="162" spans="1:15" ht="31.5">
      <c r="A162" s="60">
        <v>62</v>
      </c>
      <c r="B162" s="64" t="s">
        <v>323</v>
      </c>
      <c r="C162" s="131">
        <v>13000</v>
      </c>
      <c r="D162" s="61">
        <v>9000</v>
      </c>
      <c r="E162" s="61">
        <v>0</v>
      </c>
      <c r="F162" s="131">
        <v>15000</v>
      </c>
      <c r="G162" s="53">
        <f>C162+F162</f>
        <v>28000</v>
      </c>
      <c r="H162" s="64" t="s">
        <v>324</v>
      </c>
      <c r="I162" s="55" t="s">
        <v>226</v>
      </c>
      <c r="J162" s="55" t="s">
        <v>325</v>
      </c>
      <c r="K162" s="55" t="s">
        <v>322</v>
      </c>
      <c r="L162" s="58"/>
      <c r="M162" s="58" t="s">
        <v>27</v>
      </c>
      <c r="N162" s="59"/>
    </row>
    <row r="163" spans="1:15" ht="83.25" customHeight="1">
      <c r="A163" s="60">
        <v>63</v>
      </c>
      <c r="B163" s="64" t="s">
        <v>326</v>
      </c>
      <c r="C163" s="131">
        <v>30000</v>
      </c>
      <c r="D163" s="61">
        <v>0</v>
      </c>
      <c r="E163" s="61">
        <v>10000</v>
      </c>
      <c r="F163" s="131">
        <v>55000</v>
      </c>
      <c r="G163" s="53">
        <f>C163+F163</f>
        <v>85000</v>
      </c>
      <c r="H163" s="64" t="s">
        <v>327</v>
      </c>
      <c r="I163" s="55" t="s">
        <v>328</v>
      </c>
      <c r="J163" s="55" t="s">
        <v>59</v>
      </c>
      <c r="K163" s="55" t="s">
        <v>214</v>
      </c>
      <c r="L163" s="58" t="s">
        <v>27</v>
      </c>
      <c r="M163" s="58" t="s">
        <v>27</v>
      </c>
      <c r="N163" s="63" t="s">
        <v>42</v>
      </c>
    </row>
    <row r="164" spans="1:15">
      <c r="A164" s="66"/>
      <c r="B164" s="67"/>
      <c r="C164" s="68">
        <f>SUM(C161:C163)</f>
        <v>52000</v>
      </c>
      <c r="D164" s="69">
        <f>SUM(D161:D163)</f>
        <v>17000</v>
      </c>
      <c r="E164" s="69">
        <f>SUM(E161:E163)</f>
        <v>10000</v>
      </c>
      <c r="F164" s="68">
        <f>SUM(F161:F163)</f>
        <v>85000</v>
      </c>
      <c r="G164" s="70">
        <f>SUM(G161:G163)</f>
        <v>137000</v>
      </c>
      <c r="H164" s="71"/>
      <c r="I164" s="72"/>
      <c r="J164" s="73"/>
      <c r="K164" s="73"/>
      <c r="L164" s="74"/>
      <c r="M164" s="74"/>
      <c r="N164" s="75"/>
    </row>
    <row r="165" spans="1:15">
      <c r="A165" s="104"/>
      <c r="B165" s="167"/>
      <c r="C165" s="106"/>
      <c r="D165" s="107"/>
      <c r="E165" s="107"/>
      <c r="F165" s="106"/>
      <c r="G165" s="108"/>
      <c r="H165" s="168"/>
      <c r="I165" s="169"/>
      <c r="J165" s="170"/>
      <c r="K165" s="170"/>
      <c r="L165" s="113"/>
      <c r="M165" s="113"/>
      <c r="N165" s="114"/>
    </row>
    <row r="166" spans="1:15">
      <c r="A166" s="39"/>
      <c r="B166" s="85" t="s">
        <v>289</v>
      </c>
      <c r="C166" s="139"/>
      <c r="D166" s="87"/>
      <c r="E166" s="87"/>
      <c r="F166" s="139"/>
      <c r="G166" s="88"/>
      <c r="H166" s="29"/>
      <c r="I166" s="34"/>
      <c r="J166" s="34"/>
      <c r="K166" s="35"/>
      <c r="L166" s="34"/>
      <c r="M166" s="34"/>
      <c r="N166" s="36"/>
    </row>
    <row r="167" spans="1:15" s="3" customFormat="1">
      <c r="A167" s="39"/>
      <c r="B167" s="29" t="s">
        <v>329</v>
      </c>
      <c r="C167" s="139"/>
      <c r="D167" s="87"/>
      <c r="E167" s="87"/>
      <c r="F167" s="139"/>
      <c r="G167" s="88"/>
      <c r="H167" s="29"/>
      <c r="I167" s="34"/>
      <c r="J167" s="34"/>
      <c r="K167" s="35"/>
      <c r="L167" s="34"/>
      <c r="M167" s="34"/>
      <c r="N167" s="36"/>
      <c r="O167" s="2"/>
    </row>
    <row r="168" spans="1:15" s="5" customFormat="1" ht="16.149999999999999" customHeight="1">
      <c r="A168" s="39"/>
      <c r="B168" s="186" t="s">
        <v>330</v>
      </c>
      <c r="C168" s="187"/>
      <c r="D168" s="188"/>
      <c r="E168" s="188"/>
      <c r="F168" s="187"/>
      <c r="G168" s="187"/>
      <c r="H168" s="187"/>
      <c r="I168" s="187"/>
      <c r="J168" s="189"/>
      <c r="K168" s="190"/>
      <c r="L168" s="41" t="s">
        <v>7</v>
      </c>
      <c r="M168" s="41"/>
      <c r="N168" s="36"/>
      <c r="O168" s="8"/>
    </row>
    <row r="169" spans="1:15" ht="33.75" customHeight="1">
      <c r="A169" s="43" t="s">
        <v>8</v>
      </c>
      <c r="B169" s="44" t="s">
        <v>9</v>
      </c>
      <c r="C169" s="45" t="s">
        <v>10</v>
      </c>
      <c r="D169" s="141" t="s">
        <v>11</v>
      </c>
      <c r="E169" s="142" t="s">
        <v>12</v>
      </c>
      <c r="F169" s="45" t="s">
        <v>13</v>
      </c>
      <c r="G169" s="47" t="s">
        <v>14</v>
      </c>
      <c r="H169" s="44" t="s">
        <v>15</v>
      </c>
      <c r="I169" s="44" t="s">
        <v>16</v>
      </c>
      <c r="J169" s="44" t="s">
        <v>17</v>
      </c>
      <c r="K169" s="43" t="s">
        <v>18</v>
      </c>
      <c r="L169" s="44" t="s">
        <v>19</v>
      </c>
      <c r="M169" s="44" t="s">
        <v>20</v>
      </c>
      <c r="N169" s="49" t="s">
        <v>21</v>
      </c>
    </row>
    <row r="170" spans="1:15" ht="31.5">
      <c r="A170" s="39">
        <v>64</v>
      </c>
      <c r="B170" s="64" t="s">
        <v>331</v>
      </c>
      <c r="C170" s="131">
        <v>15000</v>
      </c>
      <c r="D170" s="61">
        <v>0</v>
      </c>
      <c r="E170" s="61">
        <v>0</v>
      </c>
      <c r="F170" s="131">
        <v>15000</v>
      </c>
      <c r="G170" s="53">
        <f t="shared" ref="G170:G186" si="14">C170+F170</f>
        <v>30000</v>
      </c>
      <c r="H170" s="64" t="s">
        <v>332</v>
      </c>
      <c r="I170" s="55" t="s">
        <v>333</v>
      </c>
      <c r="J170" s="55" t="s">
        <v>334</v>
      </c>
      <c r="K170" s="55" t="s">
        <v>335</v>
      </c>
      <c r="L170" s="58"/>
      <c r="M170" s="58" t="s">
        <v>27</v>
      </c>
      <c r="N170" s="59"/>
    </row>
    <row r="171" spans="1:15" ht="47.25">
      <c r="A171" s="39">
        <v>65</v>
      </c>
      <c r="B171" s="64" t="s">
        <v>336</v>
      </c>
      <c r="C171" s="131">
        <v>10000</v>
      </c>
      <c r="D171" s="61">
        <v>0</v>
      </c>
      <c r="E171" s="61">
        <v>0</v>
      </c>
      <c r="F171" s="131">
        <v>15000</v>
      </c>
      <c r="G171" s="53">
        <f t="shared" si="14"/>
        <v>25000</v>
      </c>
      <c r="H171" s="64" t="s">
        <v>337</v>
      </c>
      <c r="I171" s="55" t="s">
        <v>333</v>
      </c>
      <c r="J171" s="55" t="s">
        <v>338</v>
      </c>
      <c r="K171" s="55" t="s">
        <v>335</v>
      </c>
      <c r="L171" s="58"/>
      <c r="M171" s="58" t="s">
        <v>27</v>
      </c>
      <c r="N171" s="59"/>
    </row>
    <row r="172" spans="1:15" ht="47.25">
      <c r="A172" s="39">
        <v>66</v>
      </c>
      <c r="B172" s="64" t="s">
        <v>339</v>
      </c>
      <c r="C172" s="131">
        <v>10000</v>
      </c>
      <c r="D172" s="61">
        <v>0</v>
      </c>
      <c r="E172" s="61">
        <v>0</v>
      </c>
      <c r="F172" s="131">
        <v>8000</v>
      </c>
      <c r="G172" s="53">
        <f t="shared" si="14"/>
        <v>18000</v>
      </c>
      <c r="H172" s="64" t="s">
        <v>340</v>
      </c>
      <c r="I172" s="55" t="s">
        <v>341</v>
      </c>
      <c r="J172" s="55" t="s">
        <v>342</v>
      </c>
      <c r="K172" s="55" t="s">
        <v>343</v>
      </c>
      <c r="L172" s="58" t="s">
        <v>65</v>
      </c>
      <c r="M172" s="58"/>
      <c r="N172" s="59"/>
    </row>
    <row r="173" spans="1:15" ht="63">
      <c r="A173" s="39">
        <v>67</v>
      </c>
      <c r="B173" s="64" t="s">
        <v>344</v>
      </c>
      <c r="C173" s="131">
        <v>12000</v>
      </c>
      <c r="D173" s="61">
        <v>0</v>
      </c>
      <c r="E173" s="61">
        <v>0</v>
      </c>
      <c r="F173" s="131">
        <v>3000</v>
      </c>
      <c r="G173" s="53">
        <f t="shared" si="14"/>
        <v>15000</v>
      </c>
      <c r="H173" s="64" t="s">
        <v>345</v>
      </c>
      <c r="I173" s="55" t="s">
        <v>346</v>
      </c>
      <c r="J173" s="55" t="s">
        <v>347</v>
      </c>
      <c r="K173" s="55" t="s">
        <v>335</v>
      </c>
      <c r="L173" s="58" t="s">
        <v>27</v>
      </c>
      <c r="M173" s="58"/>
      <c r="N173" s="59"/>
    </row>
    <row r="174" spans="1:15" ht="54.75" customHeight="1">
      <c r="A174" s="39">
        <v>68</v>
      </c>
      <c r="B174" s="191" t="s">
        <v>348</v>
      </c>
      <c r="C174" s="131">
        <v>6600</v>
      </c>
      <c r="D174" s="61">
        <v>0</v>
      </c>
      <c r="E174" s="61">
        <v>0</v>
      </c>
      <c r="F174" s="131">
        <v>13400</v>
      </c>
      <c r="G174" s="53">
        <f t="shared" si="14"/>
        <v>20000</v>
      </c>
      <c r="H174" s="64" t="s">
        <v>349</v>
      </c>
      <c r="I174" s="55" t="s">
        <v>350</v>
      </c>
      <c r="J174" s="55" t="s">
        <v>351</v>
      </c>
      <c r="K174" s="55" t="s">
        <v>335</v>
      </c>
      <c r="L174" s="58"/>
      <c r="M174" s="58" t="s">
        <v>65</v>
      </c>
      <c r="N174" s="59"/>
    </row>
    <row r="175" spans="1:15" ht="57.75" customHeight="1">
      <c r="A175" s="39">
        <v>69</v>
      </c>
      <c r="B175" s="191" t="s">
        <v>352</v>
      </c>
      <c r="C175" s="131">
        <v>9000</v>
      </c>
      <c r="D175" s="61">
        <v>0</v>
      </c>
      <c r="E175" s="61">
        <v>0</v>
      </c>
      <c r="F175" s="131">
        <v>9000</v>
      </c>
      <c r="G175" s="53">
        <f t="shared" si="14"/>
        <v>18000</v>
      </c>
      <c r="H175" s="64" t="s">
        <v>353</v>
      </c>
      <c r="I175" s="55" t="s">
        <v>354</v>
      </c>
      <c r="J175" s="55" t="s">
        <v>355</v>
      </c>
      <c r="K175" s="55" t="s">
        <v>335</v>
      </c>
      <c r="L175" s="58"/>
      <c r="M175" s="58" t="s">
        <v>65</v>
      </c>
      <c r="N175" s="59"/>
    </row>
    <row r="176" spans="1:15" ht="38.25" customHeight="1">
      <c r="A176" s="39">
        <v>70</v>
      </c>
      <c r="B176" s="191" t="s">
        <v>356</v>
      </c>
      <c r="C176" s="131">
        <v>6000</v>
      </c>
      <c r="D176" s="61">
        <v>0</v>
      </c>
      <c r="E176" s="61">
        <v>0</v>
      </c>
      <c r="F176" s="131">
        <v>6700</v>
      </c>
      <c r="G176" s="53">
        <f t="shared" si="14"/>
        <v>12700</v>
      </c>
      <c r="H176" s="64" t="s">
        <v>357</v>
      </c>
      <c r="I176" s="55" t="s">
        <v>354</v>
      </c>
      <c r="J176" s="55" t="s">
        <v>358</v>
      </c>
      <c r="K176" s="55" t="s">
        <v>335</v>
      </c>
      <c r="L176" s="58"/>
      <c r="M176" s="58" t="s">
        <v>65</v>
      </c>
      <c r="N176" s="59"/>
    </row>
    <row r="177" spans="1:15" ht="50.25" customHeight="1">
      <c r="A177" s="39">
        <v>71</v>
      </c>
      <c r="B177" s="191" t="s">
        <v>359</v>
      </c>
      <c r="C177" s="131">
        <v>10000</v>
      </c>
      <c r="D177" s="61">
        <v>0</v>
      </c>
      <c r="E177" s="61">
        <v>0</v>
      </c>
      <c r="F177" s="131">
        <v>10000</v>
      </c>
      <c r="G177" s="53">
        <f t="shared" si="14"/>
        <v>20000</v>
      </c>
      <c r="H177" s="192" t="s">
        <v>360</v>
      </c>
      <c r="I177" s="55" t="s">
        <v>354</v>
      </c>
      <c r="J177" s="55" t="s">
        <v>361</v>
      </c>
      <c r="K177" s="55" t="s">
        <v>335</v>
      </c>
      <c r="L177" s="58"/>
      <c r="M177" s="58" t="s">
        <v>65</v>
      </c>
      <c r="N177" s="59"/>
    </row>
    <row r="178" spans="1:15" ht="45" customHeight="1">
      <c r="A178" s="39">
        <v>72</v>
      </c>
      <c r="B178" s="191" t="s">
        <v>362</v>
      </c>
      <c r="C178" s="131">
        <v>16000</v>
      </c>
      <c r="D178" s="61">
        <v>0</v>
      </c>
      <c r="E178" s="61">
        <v>0</v>
      </c>
      <c r="F178" s="131">
        <v>4000</v>
      </c>
      <c r="G178" s="53">
        <f t="shared" si="14"/>
        <v>20000</v>
      </c>
      <c r="H178" s="64" t="s">
        <v>363</v>
      </c>
      <c r="I178" s="55" t="s">
        <v>346</v>
      </c>
      <c r="J178" s="55" t="s">
        <v>364</v>
      </c>
      <c r="K178" s="55" t="s">
        <v>335</v>
      </c>
      <c r="L178" s="58" t="s">
        <v>27</v>
      </c>
      <c r="M178" s="58"/>
      <c r="N178" s="59"/>
    </row>
    <row r="179" spans="1:15" ht="45" customHeight="1">
      <c r="A179" s="39">
        <v>73</v>
      </c>
      <c r="B179" s="191" t="s">
        <v>365</v>
      </c>
      <c r="C179" s="131">
        <v>6000</v>
      </c>
      <c r="D179" s="61">
        <v>0</v>
      </c>
      <c r="E179" s="61">
        <v>0</v>
      </c>
      <c r="F179" s="131">
        <v>12000</v>
      </c>
      <c r="G179" s="53">
        <f t="shared" si="14"/>
        <v>18000</v>
      </c>
      <c r="H179" s="64" t="s">
        <v>366</v>
      </c>
      <c r="I179" s="55" t="s">
        <v>346</v>
      </c>
      <c r="J179" s="55" t="s">
        <v>367</v>
      </c>
      <c r="K179" s="55" t="s">
        <v>368</v>
      </c>
      <c r="L179" s="58" t="s">
        <v>65</v>
      </c>
      <c r="M179" s="58"/>
      <c r="N179" s="59"/>
    </row>
    <row r="180" spans="1:15" ht="47.25">
      <c r="A180" s="39">
        <v>74</v>
      </c>
      <c r="B180" s="64" t="s">
        <v>369</v>
      </c>
      <c r="C180" s="131">
        <v>10500</v>
      </c>
      <c r="D180" s="61">
        <v>0</v>
      </c>
      <c r="E180" s="61">
        <v>0</v>
      </c>
      <c r="F180" s="131">
        <v>5500</v>
      </c>
      <c r="G180" s="53">
        <f t="shared" si="14"/>
        <v>16000</v>
      </c>
      <c r="H180" s="64" t="s">
        <v>370</v>
      </c>
      <c r="I180" s="55" t="s">
        <v>371</v>
      </c>
      <c r="J180" s="55" t="s">
        <v>372</v>
      </c>
      <c r="K180" s="55" t="s">
        <v>335</v>
      </c>
      <c r="L180" s="58" t="s">
        <v>373</v>
      </c>
      <c r="M180" s="58"/>
      <c r="N180" s="59"/>
    </row>
    <row r="181" spans="1:15" ht="47.25">
      <c r="A181" s="39">
        <v>75</v>
      </c>
      <c r="B181" s="64" t="s">
        <v>374</v>
      </c>
      <c r="C181" s="131">
        <v>9000</v>
      </c>
      <c r="D181" s="61">
        <v>0</v>
      </c>
      <c r="E181" s="61">
        <v>0</v>
      </c>
      <c r="F181" s="131">
        <v>9000</v>
      </c>
      <c r="G181" s="53">
        <f t="shared" si="14"/>
        <v>18000</v>
      </c>
      <c r="H181" s="64" t="s">
        <v>375</v>
      </c>
      <c r="I181" s="55" t="s">
        <v>376</v>
      </c>
      <c r="J181" s="55" t="s">
        <v>377</v>
      </c>
      <c r="K181" s="55" t="s">
        <v>335</v>
      </c>
      <c r="L181" s="58"/>
      <c r="M181" s="58" t="s">
        <v>65</v>
      </c>
      <c r="N181" s="59"/>
    </row>
    <row r="182" spans="1:15" ht="31.5">
      <c r="A182" s="39">
        <v>76</v>
      </c>
      <c r="B182" s="64" t="s">
        <v>378</v>
      </c>
      <c r="C182" s="131">
        <v>5000</v>
      </c>
      <c r="D182" s="61">
        <v>0</v>
      </c>
      <c r="E182" s="61">
        <v>0</v>
      </c>
      <c r="F182" s="131">
        <v>13000</v>
      </c>
      <c r="G182" s="53">
        <f t="shared" si="14"/>
        <v>18000</v>
      </c>
      <c r="H182" s="64" t="s">
        <v>379</v>
      </c>
      <c r="I182" s="55" t="s">
        <v>380</v>
      </c>
      <c r="J182" s="55" t="s">
        <v>381</v>
      </c>
      <c r="K182" s="55" t="s">
        <v>335</v>
      </c>
      <c r="L182" s="58" t="s">
        <v>65</v>
      </c>
      <c r="M182" s="58"/>
      <c r="N182" s="59"/>
    </row>
    <row r="183" spans="1:15" ht="36" customHeight="1">
      <c r="A183" s="39">
        <v>77</v>
      </c>
      <c r="B183" s="64" t="s">
        <v>382</v>
      </c>
      <c r="C183" s="131">
        <v>7000</v>
      </c>
      <c r="D183" s="61">
        <v>0</v>
      </c>
      <c r="E183" s="61">
        <v>0</v>
      </c>
      <c r="F183" s="131">
        <v>11000</v>
      </c>
      <c r="G183" s="53">
        <f t="shared" si="14"/>
        <v>18000</v>
      </c>
      <c r="H183" s="64" t="s">
        <v>383</v>
      </c>
      <c r="I183" s="55" t="s">
        <v>281</v>
      </c>
      <c r="J183" s="55" t="s">
        <v>384</v>
      </c>
      <c r="K183" s="55" t="s">
        <v>385</v>
      </c>
      <c r="L183" s="58" t="s">
        <v>65</v>
      </c>
      <c r="M183" s="58"/>
      <c r="N183" s="59"/>
    </row>
    <row r="184" spans="1:15" ht="47.25">
      <c r="A184" s="39">
        <v>78</v>
      </c>
      <c r="B184" s="64" t="s">
        <v>386</v>
      </c>
      <c r="C184" s="131">
        <v>5000</v>
      </c>
      <c r="D184" s="61">
        <v>0</v>
      </c>
      <c r="E184" s="61">
        <v>0</v>
      </c>
      <c r="F184" s="131">
        <v>13000</v>
      </c>
      <c r="G184" s="53">
        <f t="shared" si="14"/>
        <v>18000</v>
      </c>
      <c r="H184" s="193" t="s">
        <v>387</v>
      </c>
      <c r="I184" s="194" t="s">
        <v>388</v>
      </c>
      <c r="J184" s="55" t="s">
        <v>389</v>
      </c>
      <c r="K184" s="55" t="s">
        <v>335</v>
      </c>
      <c r="L184" s="58" t="s">
        <v>27</v>
      </c>
      <c r="M184" s="58"/>
      <c r="N184" s="59"/>
    </row>
    <row r="185" spans="1:15" ht="31.5">
      <c r="A185" s="39">
        <v>79</v>
      </c>
      <c r="B185" s="64" t="s">
        <v>390</v>
      </c>
      <c r="C185" s="131">
        <v>5000</v>
      </c>
      <c r="D185" s="61">
        <v>0</v>
      </c>
      <c r="E185" s="61">
        <v>0</v>
      </c>
      <c r="F185" s="131">
        <v>15000</v>
      </c>
      <c r="G185" s="53">
        <f t="shared" si="14"/>
        <v>20000</v>
      </c>
      <c r="H185" s="64" t="s">
        <v>391</v>
      </c>
      <c r="I185" s="55" t="s">
        <v>281</v>
      </c>
      <c r="J185" s="55" t="s">
        <v>392</v>
      </c>
      <c r="K185" s="55" t="s">
        <v>335</v>
      </c>
      <c r="L185" s="58" t="s">
        <v>65</v>
      </c>
      <c r="M185" s="58"/>
      <c r="N185" s="59" t="s">
        <v>393</v>
      </c>
    </row>
    <row r="186" spans="1:15" ht="31.5">
      <c r="A186" s="39">
        <v>80</v>
      </c>
      <c r="B186" s="191" t="s">
        <v>394</v>
      </c>
      <c r="C186" s="131">
        <v>15000</v>
      </c>
      <c r="D186" s="61">
        <v>0</v>
      </c>
      <c r="E186" s="61">
        <v>0</v>
      </c>
      <c r="F186" s="131">
        <v>5000</v>
      </c>
      <c r="G186" s="53">
        <f t="shared" si="14"/>
        <v>20000</v>
      </c>
      <c r="H186" s="64" t="s">
        <v>395</v>
      </c>
      <c r="I186" s="55" t="s">
        <v>376</v>
      </c>
      <c r="J186" s="55" t="s">
        <v>396</v>
      </c>
      <c r="K186" s="55" t="s">
        <v>335</v>
      </c>
      <c r="L186" s="58"/>
      <c r="M186" s="58" t="s">
        <v>27</v>
      </c>
      <c r="N186" s="59"/>
    </row>
    <row r="187" spans="1:15">
      <c r="A187" s="66"/>
      <c r="B187" s="67"/>
      <c r="C187" s="68">
        <f>SUM(C170:C186)</f>
        <v>157100</v>
      </c>
      <c r="D187" s="69">
        <f>SUM(D170:D186)</f>
        <v>0</v>
      </c>
      <c r="E187" s="69">
        <f>SUM(E170:E186)</f>
        <v>0</v>
      </c>
      <c r="F187" s="68">
        <f>SUM(F170:F186)</f>
        <v>167600</v>
      </c>
      <c r="G187" s="70">
        <f>SUM(G170:G186)</f>
        <v>324700</v>
      </c>
      <c r="H187" s="71"/>
      <c r="I187" s="72"/>
      <c r="J187" s="73"/>
      <c r="K187" s="73"/>
      <c r="L187" s="74"/>
      <c r="M187" s="74"/>
      <c r="N187" s="75"/>
    </row>
    <row r="189" spans="1:15">
      <c r="A189" s="84"/>
      <c r="B189" s="85" t="s">
        <v>397</v>
      </c>
      <c r="C189" s="181"/>
      <c r="D189" s="182"/>
      <c r="E189" s="182"/>
      <c r="F189" s="181"/>
      <c r="G189" s="183"/>
      <c r="H189" s="184"/>
      <c r="I189" s="90"/>
      <c r="J189" s="84"/>
      <c r="K189" s="91"/>
      <c r="L189" s="84"/>
      <c r="M189" s="84"/>
      <c r="N189" s="94"/>
    </row>
    <row r="190" spans="1:15" s="3" customFormat="1">
      <c r="A190" s="84"/>
      <c r="B190" s="95" t="s">
        <v>398</v>
      </c>
      <c r="C190" s="181"/>
      <c r="D190" s="182"/>
      <c r="E190" s="182"/>
      <c r="F190" s="181"/>
      <c r="G190" s="183"/>
      <c r="H190" s="184"/>
      <c r="I190" s="90"/>
      <c r="J190" s="84"/>
      <c r="K190" s="91"/>
      <c r="L190" s="84"/>
      <c r="M190" s="84"/>
      <c r="N190" s="94"/>
      <c r="O190" s="2"/>
    </row>
    <row r="191" spans="1:15">
      <c r="A191" s="84"/>
      <c r="B191" s="95" t="s">
        <v>399</v>
      </c>
      <c r="C191" s="181"/>
      <c r="D191" s="182"/>
      <c r="E191" s="182"/>
      <c r="F191" s="181"/>
      <c r="G191" s="183"/>
      <c r="H191" s="184"/>
      <c r="I191" s="90"/>
      <c r="J191" s="84"/>
      <c r="K191" s="91"/>
      <c r="L191" s="41" t="s">
        <v>7</v>
      </c>
      <c r="M191" s="41"/>
      <c r="N191" s="94"/>
    </row>
    <row r="192" spans="1:15" ht="31.5">
      <c r="A192" s="43" t="s">
        <v>8</v>
      </c>
      <c r="B192" s="44" t="s">
        <v>9</v>
      </c>
      <c r="C192" s="45" t="s">
        <v>10</v>
      </c>
      <c r="D192" s="46" t="s">
        <v>11</v>
      </c>
      <c r="E192" s="46" t="s">
        <v>12</v>
      </c>
      <c r="F192" s="45" t="s">
        <v>13</v>
      </c>
      <c r="G192" s="47" t="s">
        <v>14</v>
      </c>
      <c r="H192" s="44" t="s">
        <v>15</v>
      </c>
      <c r="I192" s="44" t="s">
        <v>16</v>
      </c>
      <c r="J192" s="44" t="s">
        <v>17</v>
      </c>
      <c r="K192" s="43" t="s">
        <v>18</v>
      </c>
      <c r="L192" s="44" t="s">
        <v>19</v>
      </c>
      <c r="M192" s="44" t="s">
        <v>20</v>
      </c>
      <c r="N192" s="49" t="s">
        <v>21</v>
      </c>
    </row>
    <row r="193" spans="1:14" ht="47.25">
      <c r="A193" s="60">
        <v>81</v>
      </c>
      <c r="B193" s="149" t="s">
        <v>400</v>
      </c>
      <c r="C193" s="195">
        <v>20000</v>
      </c>
      <c r="D193" s="52">
        <v>0</v>
      </c>
      <c r="E193" s="52">
        <v>0</v>
      </c>
      <c r="F193" s="195">
        <v>20000</v>
      </c>
      <c r="G193" s="53">
        <f>C193+F193</f>
        <v>40000</v>
      </c>
      <c r="H193" s="65" t="s">
        <v>401</v>
      </c>
      <c r="I193" s="55" t="s">
        <v>402</v>
      </c>
      <c r="J193" s="55" t="s">
        <v>121</v>
      </c>
      <c r="K193" s="57">
        <v>8</v>
      </c>
      <c r="L193" s="143" t="s">
        <v>27</v>
      </c>
      <c r="M193" s="58" t="s">
        <v>27</v>
      </c>
      <c r="N193" s="59"/>
    </row>
    <row r="194" spans="1:14">
      <c r="A194" s="39">
        <v>82</v>
      </c>
      <c r="B194" s="64" t="s">
        <v>403</v>
      </c>
      <c r="C194" s="195">
        <v>18000</v>
      </c>
      <c r="D194" s="52">
        <v>0</v>
      </c>
      <c r="E194" s="52">
        <v>8000</v>
      </c>
      <c r="F194" s="195">
        <v>14000</v>
      </c>
      <c r="G194" s="53">
        <f>C194+F194</f>
        <v>32000</v>
      </c>
      <c r="H194" s="65" t="s">
        <v>404</v>
      </c>
      <c r="I194" s="55" t="s">
        <v>405</v>
      </c>
      <c r="J194" s="55" t="s">
        <v>32</v>
      </c>
      <c r="K194" s="57" t="s">
        <v>406</v>
      </c>
      <c r="L194" s="132"/>
      <c r="M194" s="58" t="s">
        <v>27</v>
      </c>
      <c r="N194" s="196" t="s">
        <v>407</v>
      </c>
    </row>
    <row r="195" spans="1:14" ht="34.5" customHeight="1">
      <c r="A195" s="60">
        <v>83</v>
      </c>
      <c r="B195" s="64" t="s">
        <v>408</v>
      </c>
      <c r="C195" s="195">
        <v>20000</v>
      </c>
      <c r="D195" s="52">
        <v>0</v>
      </c>
      <c r="E195" s="52">
        <v>0</v>
      </c>
      <c r="F195" s="195">
        <v>25000</v>
      </c>
      <c r="G195" s="53">
        <f>C195+F195</f>
        <v>45000</v>
      </c>
      <c r="H195" s="64" t="s">
        <v>409</v>
      </c>
      <c r="I195" s="55" t="s">
        <v>410</v>
      </c>
      <c r="J195" s="55" t="s">
        <v>411</v>
      </c>
      <c r="K195" s="55" t="s">
        <v>98</v>
      </c>
      <c r="L195" s="58" t="s">
        <v>27</v>
      </c>
      <c r="M195" s="58" t="s">
        <v>27</v>
      </c>
      <c r="N195" s="59"/>
    </row>
    <row r="196" spans="1:14" ht="37.5" customHeight="1">
      <c r="A196" s="60">
        <v>84</v>
      </c>
      <c r="B196" s="64" t="s">
        <v>412</v>
      </c>
      <c r="C196" s="195">
        <v>20800</v>
      </c>
      <c r="D196" s="52">
        <v>0</v>
      </c>
      <c r="E196" s="52">
        <v>0</v>
      </c>
      <c r="F196" s="195">
        <v>10000</v>
      </c>
      <c r="G196" s="53">
        <f>C196+F196</f>
        <v>30800</v>
      </c>
      <c r="H196" s="64" t="s">
        <v>413</v>
      </c>
      <c r="I196" s="55" t="s">
        <v>286</v>
      </c>
      <c r="J196" s="55" t="s">
        <v>411</v>
      </c>
      <c r="K196" s="55" t="s">
        <v>98</v>
      </c>
      <c r="L196" s="58" t="s">
        <v>123</v>
      </c>
      <c r="M196" s="58"/>
      <c r="N196" s="59"/>
    </row>
    <row r="197" spans="1:14" ht="24" customHeight="1">
      <c r="A197" s="39">
        <v>85</v>
      </c>
      <c r="B197" s="64" t="s">
        <v>414</v>
      </c>
      <c r="C197" s="195">
        <v>27800</v>
      </c>
      <c r="D197" s="52">
        <v>0</v>
      </c>
      <c r="E197" s="52">
        <v>0</v>
      </c>
      <c r="F197" s="195">
        <v>30200</v>
      </c>
      <c r="G197" s="53">
        <f>C197+F197</f>
        <v>58000</v>
      </c>
      <c r="H197" s="197" t="s">
        <v>415</v>
      </c>
      <c r="I197" s="55" t="s">
        <v>416</v>
      </c>
      <c r="J197" s="55" t="s">
        <v>411</v>
      </c>
      <c r="K197" s="55" t="s">
        <v>417</v>
      </c>
      <c r="L197" s="58" t="s">
        <v>27</v>
      </c>
      <c r="M197" s="58" t="s">
        <v>27</v>
      </c>
      <c r="N197" s="59"/>
    </row>
    <row r="198" spans="1:14">
      <c r="A198" s="66"/>
      <c r="B198" s="67"/>
      <c r="C198" s="68">
        <f>SUM(C193:C197)</f>
        <v>106600</v>
      </c>
      <c r="D198" s="69">
        <f t="shared" ref="D198:G198" si="15">SUM(D193:D197)</f>
        <v>0</v>
      </c>
      <c r="E198" s="69">
        <f t="shared" si="15"/>
        <v>8000</v>
      </c>
      <c r="F198" s="68">
        <f t="shared" si="15"/>
        <v>99200</v>
      </c>
      <c r="G198" s="70">
        <f t="shared" si="15"/>
        <v>205800</v>
      </c>
      <c r="H198" s="71"/>
      <c r="I198" s="72"/>
      <c r="J198" s="73"/>
      <c r="K198" s="73"/>
      <c r="L198" s="74"/>
      <c r="M198" s="74"/>
      <c r="N198" s="75"/>
    </row>
  </sheetData>
  <mergeCells count="18">
    <mergeCell ref="L124:M124"/>
    <mergeCell ref="L135:M135"/>
    <mergeCell ref="L147:M147"/>
    <mergeCell ref="L159:M159"/>
    <mergeCell ref="L168:M168"/>
    <mergeCell ref="L191:M191"/>
    <mergeCell ref="L55:M55"/>
    <mergeCell ref="L64:M64"/>
    <mergeCell ref="L72:M72"/>
    <mergeCell ref="L80:M80"/>
    <mergeCell ref="L104:M104"/>
    <mergeCell ref="L113:M113"/>
    <mergeCell ref="A1:N1"/>
    <mergeCell ref="L9:M9"/>
    <mergeCell ref="L21:M21"/>
    <mergeCell ref="L31:M31"/>
    <mergeCell ref="L38:M38"/>
    <mergeCell ref="L45:M45"/>
  </mergeCells>
  <phoneticPr fontId="3" type="noConversion"/>
  <pageMargins left="0.27559055118110237" right="0.15748031496062992" top="0.33" bottom="7.874015748031496E-2" header="0.23622047244094491" footer="0"/>
  <pageSetup paperSize="9" scale="76" fitToHeight="0" orientation="landscape" r:id="rId1"/>
  <headerFooter>
    <oddFooter>第 &amp;P 頁，共 &amp;N 頁</oddFooter>
  </headerFooter>
  <rowBreaks count="7" manualBreakCount="7">
    <brk id="28" max="13" man="1"/>
    <brk id="58" max="13" man="1"/>
    <brk id="82" max="13" man="1"/>
    <brk id="106" max="13" man="1"/>
    <brk id="132" max="13" man="1"/>
    <brk id="156" max="13" man="1"/>
    <brk id="1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106學輔概算表</vt:lpstr>
      <vt:lpstr>'106學輔概算表'!Print_Area</vt:lpstr>
      <vt:lpstr>'106學輔概算表'!Print_Titles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2017-04-07T06:49:34Z</dcterms:created>
  <dcterms:modified xsi:type="dcterms:W3CDTF">2017-04-07T06:50:30Z</dcterms:modified>
</cp:coreProperties>
</file>